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irnz.sharepoint.com/sites/SW-Policy/Economics/Restricted - High Wealth Project/05. Final Documents/"/>
    </mc:Choice>
  </mc:AlternateContent>
  <xr:revisionPtr revIDLastSave="146" documentId="8_{3D4F48C1-F8E6-4E89-9917-739B2592479D}" xr6:coauthVersionLast="47" xr6:coauthVersionMax="47" xr10:uidLastSave="{6FBDDA9F-B120-4151-BDE4-B659FC049A3F}"/>
  <bookViews>
    <workbookView xWindow="13860" yWindow="-16725" windowWidth="29040" windowHeight="15720" xr2:uid="{347A9EBC-4B23-4DB6-B5A5-435D53C7D762}"/>
  </bookViews>
  <sheets>
    <sheet name="Overview" sheetId="3" r:id="rId1"/>
    <sheet name="Table 15.1 data dictionary" sheetId="2" r:id="rId2"/>
    <sheet name=" Net worth distributions" sheetId="1" r:id="rId3"/>
    <sheet name="Economic income distributions" sheetId="4" r:id="rId4"/>
    <sheet name="Business entity - Multiples" sheetId="5" r:id="rId5"/>
    <sheet name="Business entity - Sensitivity"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I74" i="1"/>
  <c r="I75" i="1"/>
  <c r="I76" i="1"/>
  <c r="I77" i="1"/>
  <c r="I78" i="1"/>
  <c r="I79" i="1"/>
  <c r="I80" i="1"/>
  <c r="I81" i="1"/>
  <c r="I82" i="1"/>
  <c r="I73" i="1"/>
  <c r="I61" i="1"/>
  <c r="I62" i="1"/>
  <c r="I63" i="1"/>
  <c r="I64" i="1"/>
  <c r="I65" i="1"/>
  <c r="I66" i="1"/>
  <c r="I67" i="1"/>
  <c r="I68" i="1"/>
  <c r="I69" i="1"/>
  <c r="I60" i="1"/>
  <c r="I48" i="1"/>
  <c r="I49" i="1"/>
  <c r="I50" i="1"/>
  <c r="I51" i="1"/>
  <c r="I52" i="1"/>
  <c r="I53" i="1"/>
  <c r="I54" i="1"/>
  <c r="I55" i="1"/>
  <c r="I56" i="1"/>
  <c r="I47" i="1"/>
  <c r="I35" i="1"/>
  <c r="I36" i="1"/>
  <c r="I37" i="1"/>
  <c r="I38" i="1"/>
  <c r="I39" i="1"/>
  <c r="I40" i="1"/>
  <c r="I41" i="1"/>
  <c r="I42" i="1"/>
  <c r="I43" i="1"/>
  <c r="L8" i="4"/>
  <c r="M8" i="4" s="1"/>
  <c r="N8" i="4" s="1"/>
  <c r="O8" i="4" s="1"/>
  <c r="P8" i="4" s="1"/>
  <c r="E8" i="4"/>
  <c r="F8" i="4" s="1"/>
  <c r="G8" i="4" s="1"/>
  <c r="H8" i="4" s="1"/>
  <c r="I8" i="4" s="1"/>
</calcChain>
</file>

<file path=xl/sharedStrings.xml><?xml version="1.0" encoding="utf-8"?>
<sst xmlns="http://schemas.openxmlformats.org/spreadsheetml/2006/main" count="307" uniqueCount="165">
  <si>
    <t>Table of contents</t>
  </si>
  <si>
    <t xml:space="preserve">Table 15.1 </t>
  </si>
  <si>
    <t>Net worth distributions</t>
  </si>
  <si>
    <t>Classifications</t>
  </si>
  <si>
    <t>Table 1</t>
  </si>
  <si>
    <t>Net worth deciles - 2015</t>
  </si>
  <si>
    <t>Table 2</t>
  </si>
  <si>
    <t>Net worth deciles - 2018</t>
  </si>
  <si>
    <t>Table 3</t>
  </si>
  <si>
    <t>Net worth deciles - 2021</t>
  </si>
  <si>
    <t>Table 4</t>
  </si>
  <si>
    <t>Net worth deciles - average of 2015, 2018 and 2021</t>
  </si>
  <si>
    <t>Table 5</t>
  </si>
  <si>
    <t>Economic income distributions</t>
  </si>
  <si>
    <t>Total economic income (top 50 and 100)</t>
  </si>
  <si>
    <t>Economic income deciles - 2016</t>
  </si>
  <si>
    <t>Economic income deciles - 2017</t>
  </si>
  <si>
    <t>Economic income deciles - 2018</t>
  </si>
  <si>
    <t>Economic income deciles - 2019</t>
  </si>
  <si>
    <t>Economic income deciles - 2020</t>
  </si>
  <si>
    <t>Table 6</t>
  </si>
  <si>
    <t>Economic income deciles - 2021</t>
  </si>
  <si>
    <t>Table 7</t>
  </si>
  <si>
    <t>Economic income deciles - Period total 2016 to 2021</t>
  </si>
  <si>
    <t>Table 8</t>
  </si>
  <si>
    <t>Net worth summary statistics</t>
  </si>
  <si>
    <t>Table 15.1 Mean family net worth by HES year for the High-Wealth population (311 families).</t>
  </si>
  <si>
    <t>The following provides a description of the net worth categories provided in Table 15.1 of the High-Wealth Individuals report ("HWI report")</t>
  </si>
  <si>
    <t>Table 15.1</t>
  </si>
  <si>
    <t>Net worth category</t>
  </si>
  <si>
    <t>Description</t>
  </si>
  <si>
    <t>Valuation method</t>
  </si>
  <si>
    <t>Non-trust holdings of unlisted entities and all holdings of listed companies</t>
  </si>
  <si>
    <t xml:space="preserve">Listed company holdings where the family hold more than 10% of the equity in the company either directly or in trust. </t>
  </si>
  <si>
    <t>Valuation based on market price of shares and share holdings from Stock exchange data. Trust attribution factor of 100% assumed.</t>
  </si>
  <si>
    <t>Unlisted companies where the family hold more than 10% of the entity either directly or through another entity. Excludes entities held in trust.</t>
  </si>
  <si>
    <t>Valuation based on one of the valuation methods described in paragraph 11.22 of the HWI report. This values the equity in the entity held by the family.</t>
  </si>
  <si>
    <t>Trust entity holdings (unlisted entities in trust and trading trusts)</t>
  </si>
  <si>
    <t>Trading trusts plus unlisted companies in trust.</t>
  </si>
  <si>
    <t>Direct real property</t>
  </si>
  <si>
    <t xml:space="preserve">Residential and non-residential real property held directly by the family. </t>
  </si>
  <si>
    <t xml:space="preserve">Residential property (owner-occupied and life style property) is valued based on annual comparable sales data from an Automated Valuation Model. Non-residential property (commercial, industrial, rural, forestry) is valued by applying a growth rate for the relevant category (derived from comparable sales data) to the initial rateable value. The value of owner-occupied property is reduced by the value of the family's mortgage on the property. The value of non-owner-occupied property is reduced based on an assumed debt-to-asset ratio set out in table G4 of the HWI report. </t>
  </si>
  <si>
    <t>Trust real property</t>
  </si>
  <si>
    <t xml:space="preserve">Residential and non-residential real property held by the family in trust. </t>
  </si>
  <si>
    <t>Valued according to the same methodology as for direct real property. Trust attribution factor applied to determine the family's share of the property.</t>
  </si>
  <si>
    <t>Land-rich real property</t>
  </si>
  <si>
    <t>Real property held in land-rich companies (including land-rich companies held in trust) and trading trusts, and real property held in limited partnerships.</t>
  </si>
  <si>
    <t>Direct portfolio</t>
  </si>
  <si>
    <t>Directly held portfolio assets (including holdings of entities less than 10% holding) and amounts in bank accounts.</t>
  </si>
  <si>
    <t>Self-reported valuations rounded to the nearest $500,000.</t>
  </si>
  <si>
    <t>Trust portfolio</t>
  </si>
  <si>
    <t xml:space="preserve">Trust held portfolio assets (including holdings of entities less than 10% holding) and amounts held in trust bank accounts. </t>
  </si>
  <si>
    <t>Self-reported valuations rounded to the nearest $500,000. Trust attribution factor applied to determine the value of the families holding.</t>
  </si>
  <si>
    <t>Mean total net worth</t>
  </si>
  <si>
    <t>Sum of net worth categories</t>
  </si>
  <si>
    <t>Total for population (311 families)</t>
  </si>
  <si>
    <t>The net worth figures omit some asset categories. In particular, most assets held offshore are omitted. De minimis thresholds applied in the collection of data. Net worth figures do not include personal assets such as cars and artwork.</t>
  </si>
  <si>
    <t xml:space="preserve">Table 15a provides a breakdown of net worth directly held by individuals and net worth held in trusts for the High Wealth Individuals population. </t>
  </si>
  <si>
    <t xml:space="preserve">These figures divide holdings in listed companies into trusts and directly held, and therefore is not comparable with the figures provided in table 15.1. which allocates all holdings of listed companies into the non-trust holdings. </t>
  </si>
  <si>
    <t>Table 15a</t>
  </si>
  <si>
    <t>Net worth held in trust</t>
  </si>
  <si>
    <t>Net worth held directly</t>
  </si>
  <si>
    <t>Total net worth</t>
  </si>
  <si>
    <t>Average</t>
  </si>
  <si>
    <t>Net worth summary statistics - Total and mean net worth</t>
  </si>
  <si>
    <t>Asset categories</t>
  </si>
  <si>
    <t>Property</t>
  </si>
  <si>
    <t xml:space="preserve">Portfolio </t>
  </si>
  <si>
    <t>Entities</t>
  </si>
  <si>
    <t>* Direct real property.
* Trust real property.
* Land-rich entity real property.</t>
  </si>
  <si>
    <t>* Direct portfolio. 
* Trust portfolio.</t>
  </si>
  <si>
    <t>* Non-trust holdings of unlisted and all holdings of listed companies.
* Trust entity holdings (unlisted entities in trust and trading trusts).</t>
  </si>
  <si>
    <t>Total and mean net worth</t>
  </si>
  <si>
    <t>Total Net Worth</t>
  </si>
  <si>
    <t xml:space="preserve">     Total Property</t>
  </si>
  <si>
    <t xml:space="preserve">     Total Entities</t>
  </si>
  <si>
    <t xml:space="preserve">     Total Portfolio</t>
  </si>
  <si>
    <t>Mean Net Worth</t>
  </si>
  <si>
    <t xml:space="preserve">     Mean Property</t>
  </si>
  <si>
    <t xml:space="preserve">     Mean Entities</t>
  </si>
  <si>
    <t xml:space="preserve">     Mean Portfolio</t>
  </si>
  <si>
    <t>As at 1/4/2015</t>
  </si>
  <si>
    <t>Decile</t>
  </si>
  <si>
    <t>Total Property</t>
  </si>
  <si>
    <t>Total Entities</t>
  </si>
  <si>
    <t>Total Portfolio</t>
  </si>
  <si>
    <t>Mean Property</t>
  </si>
  <si>
    <t>Mean Entities</t>
  </si>
  <si>
    <t>Mean Portfolio</t>
  </si>
  <si>
    <t>Count</t>
  </si>
  <si>
    <t>As at 1/4/2018</t>
  </si>
  <si>
    <t>As at 1/4/2021</t>
  </si>
  <si>
    <t>Economic income summary statistics - Total and mean economic income</t>
  </si>
  <si>
    <t>Economic income</t>
  </si>
  <si>
    <t>Top 50 by economic income</t>
  </si>
  <si>
    <t>Top 100 by economic income</t>
  </si>
  <si>
    <t>Total (2016 - 2021)</t>
  </si>
  <si>
    <t xml:space="preserve">     Total base income</t>
  </si>
  <si>
    <t xml:space="preserve">     Total property income (incl. imputed rents)</t>
  </si>
  <si>
    <t xml:space="preserve">     Total portfolio income</t>
  </si>
  <si>
    <t xml:space="preserve">     Total income from business entitles</t>
  </si>
  <si>
    <t>Total economic income</t>
  </si>
  <si>
    <t xml:space="preserve">     Mean base income</t>
  </si>
  <si>
    <t xml:space="preserve">     Mean property income (incl. imputed rents)</t>
  </si>
  <si>
    <t xml:space="preserve">     Mean portfolio income</t>
  </si>
  <si>
    <t xml:space="preserve">     Mean income from business entitles</t>
  </si>
  <si>
    <t>Mean economic income</t>
  </si>
  <si>
    <t>Tax year ended March 2016</t>
  </si>
  <si>
    <t>Population decile</t>
  </si>
  <si>
    <t>Base income</t>
  </si>
  <si>
    <t>Imputed rental</t>
  </si>
  <si>
    <t>Additional Portfolio income</t>
  </si>
  <si>
    <t>Additional Business entities income</t>
  </si>
  <si>
    <t>Trustee income and non-taxable trust distributions</t>
  </si>
  <si>
    <t>Total tax (ex GST)</t>
  </si>
  <si>
    <t>Decile mean total</t>
  </si>
  <si>
    <t>Decile median total</t>
  </si>
  <si>
    <t>Decile upper bounds for totals excl decile 10</t>
  </si>
  <si>
    <t>Tax year ended March 2017</t>
  </si>
  <si>
    <t>Tax year ended March 2018</t>
  </si>
  <si>
    <t>Tax year ended March 2019</t>
  </si>
  <si>
    <t>Tax year ended March 2020</t>
  </si>
  <si>
    <t>Tax year ended March 2021</t>
  </si>
  <si>
    <t>Period total (Tax year 2016 to 2021)</t>
  </si>
  <si>
    <t>Total</t>
  </si>
  <si>
    <t>Additional Property income*</t>
  </si>
  <si>
    <t>Median MKTCAP/BookValue</t>
  </si>
  <si>
    <t>Median EV/Revenue</t>
  </si>
  <si>
    <t>Median EV/EBITDA</t>
  </si>
  <si>
    <t>Year</t>
  </si>
  <si>
    <t>Average MKTCAP/BookValue</t>
  </si>
  <si>
    <t>Average EV/Revenue</t>
  </si>
  <si>
    <t>Average EV/EBITDA</t>
  </si>
  <si>
    <t xml:space="preserve">Table 1 provides a simple average of the business entity multiples used to value businesses in the HWI population. </t>
  </si>
  <si>
    <t xml:space="preserve">See Chapter 11. Multiples were used as part of the process to calculate business entity income. 
The process is described in the High-Wealth Individuals Report, paragraph 11.20 - 11.27. </t>
  </si>
  <si>
    <t xml:space="preserve">Sensitivity analysis was undertaken by calculating annual business entity values with constant multiples. That is, the market multiple was held at the 2016 level for Revenue, EBITDA and Net Assets for each ANZSIC group. Furthermore, when a business did not have financials for a specific year, a constant annual growth rate was calculated using the first year that financials were provided and the last year financials were provided. </t>
  </si>
  <si>
    <t>Figure 1</t>
  </si>
  <si>
    <t>Business entity - Multiples</t>
  </si>
  <si>
    <t>Proportion of capital gains from change in multiple vs business fundamentals</t>
  </si>
  <si>
    <t xml:space="preserve">Table 1 </t>
  </si>
  <si>
    <t>The High-Wealth population is the 311 families included in Inland Revenue's High-Wealth Individuals Report.</t>
  </si>
  <si>
    <t xml:space="preserve">Entity property is valued according to the same methodology as for direct real property minus the net debt of the entity. A land rich entity is an entity that has been identified as having a higher value based on its property holdings than based on the valuation method described in paragraph 11.22 of the HWI report (see Unlisted entity categories above). </t>
  </si>
  <si>
    <t xml:space="preserve">Years are measured as at 1 April. For example, "2015" refers to the date 1 April 2015. </t>
  </si>
  <si>
    <r>
      <t xml:space="preserve">Average (2015-2021): </t>
    </r>
    <r>
      <rPr>
        <i/>
        <sz val="11"/>
        <color theme="1"/>
        <rFont val="Calibri"/>
        <family val="2"/>
        <scheme val="minor"/>
      </rPr>
      <t xml:space="preserve">a simple average is calculated for each family using the three data points (2015,2018 and 2021), families are then ordered and placed into deciles. Net worths for each decile are then summed and averaged (simple average) to calculate the total and mean figures provided in the table 5. </t>
    </r>
  </si>
  <si>
    <t>The following table provides a breakdown of the economic income of the High-Wealth Project population (311 families) for the 50 and 100 families with the highest economic income over the period.</t>
  </si>
  <si>
    <t>Years are measured as the relevant tax year. For example, "2016" is the tax year ended 31 March 2016.</t>
  </si>
  <si>
    <t xml:space="preserve">These work books provide supplemental information relating to net worth and economic income data for the High-Wealth population, and sensitivity analysis on the multiples used to value business entities.  </t>
  </si>
  <si>
    <t xml:space="preserve">Valuation based on one of the valuation methods described in paragraph 11.22 of the HWI report. This values the equity in the entity held by the trust and applies the trust attribution factor (paragraph 7.16) to determine the family share. Trading trust is defined in the glossary of the HWI report. </t>
  </si>
  <si>
    <t>Table 1 provides a breakdown of the net worth of the High-Wealth Project population (311 families) for the 50 and 100 families with the highest net worth by year, and all families, and all families with net worth over $50m.</t>
  </si>
  <si>
    <t>All HWI families</t>
  </si>
  <si>
    <t>All HWI families, over $50m of net worth</t>
  </si>
  <si>
    <t>Tables 2-5 provide a breakdown of total and mean net worth of the High-Wealth Project population (311 families) broken down into deciles based on family net worth.</t>
  </si>
  <si>
    <r>
      <t xml:space="preserve">Table 1 income categories are calculated differently from tables 2-8 to avoid double counting of some components. Trustee income and non-taxable trust distributions are split between business entity income and property income in table 1 depending on what types of assets are within the trust. This is different from table 2-8 which includes a separate category for trustee income and non-taxable trust distributions. 
For tables 2-8 </t>
    </r>
    <r>
      <rPr>
        <b/>
        <i/>
        <sz val="11"/>
        <color theme="1"/>
        <rFont val="Calibri"/>
        <family val="2"/>
        <scheme val="minor"/>
      </rPr>
      <t xml:space="preserve">Additional Property Income </t>
    </r>
    <r>
      <rPr>
        <i/>
        <sz val="11"/>
        <color theme="1"/>
        <rFont val="Calibri"/>
        <family val="2"/>
        <scheme val="minor"/>
      </rPr>
      <t xml:space="preserve">figures may not replicate statistics found in the report as dividends from land-rich companies in trusts are not removed. </t>
    </r>
  </si>
  <si>
    <t>Tables 2-8 provide a breakdown of the economic income of the High-Wealth Project population (311 families) broken down into deciles based on family economic income.</t>
  </si>
  <si>
    <t>Business entity - Sensitivity analysis</t>
  </si>
  <si>
    <t xml:space="preserve">*In 2020, a fall in the average market multiple (see worksheet "Business entity - Multiples") meant capital gains would have been higher, but for, the change in multiple. </t>
  </si>
  <si>
    <t>Statistics for table 15.1 HWI Report</t>
  </si>
  <si>
    <t>Total and mean net worth (top 50, 100, over $50m and all HWI families)</t>
  </si>
  <si>
    <t>Top 50 by net worth</t>
  </si>
  <si>
    <t>Top 100 by net worth</t>
  </si>
  <si>
    <t>Business entity multiples - mean</t>
  </si>
  <si>
    <t>Business entity multiples - median</t>
  </si>
  <si>
    <t>High-Wealth Individuals Research Project - supplemental data on net worth and economic income distributions, and business entity multiples</t>
  </si>
  <si>
    <t xml:space="preserve">Table 2 provides a median of the business entity multiples used to value businesses in the HWI population. </t>
  </si>
  <si>
    <t xml:space="preserve">This sheet decomposes the proportion of capital gains from business entities (chapter 11 High-Wealth Individuals report) into the component explained by business fundamentals and the component explained by the change in multiple. Using the method described below, over the entire period just over 50% of the capital gains calculated could be explained by changes in business fundamentals, that is, the businesses reported changes in EBITDA, sales or book value. The remaining capital gain could be explained by changes in the market multiples (which are linked to market interest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</si>
</sst>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_);_(&quot;$&quot;* \(#,##0\);_(&quot;$&quot;* &quot;-&quot;??_);_(@_)"/>
  </numFmts>
  <fonts count="20" x14ac:knownFonts="1">
    <font>
      <sz val="11"/>
      <color theme="1"/>
      <name val="Calibri"/>
      <family val="2"/>
      <scheme val="minor"/>
    </font>
    <font>
      <b/>
      <sz val="11"/>
      <color theme="1"/>
      <name val="Calibri"/>
      <family val="2"/>
      <scheme val="minor"/>
    </font>
    <font>
      <b/>
      <sz val="11"/>
      <name val="Calibri"/>
      <family val="2"/>
      <scheme val="minor"/>
    </font>
    <font>
      <i/>
      <sz val="11"/>
      <color theme="1"/>
      <name val="Calibri"/>
      <family val="2"/>
      <scheme val="minor"/>
    </font>
    <font>
      <sz val="11"/>
      <color theme="1"/>
      <name val="Calibri"/>
      <family val="2"/>
      <scheme val="minor"/>
    </font>
    <font>
      <sz val="11"/>
      <color rgb="FF9C0006"/>
      <name val="Calibri"/>
      <scheme val="minor"/>
    </font>
    <font>
      <sz val="11"/>
      <name val="Calibri"/>
      <family val="2"/>
      <scheme val="minor"/>
    </font>
    <font>
      <b/>
      <sz val="16"/>
      <color theme="1"/>
      <name val="Calibri"/>
      <family val="2"/>
      <scheme val="minor"/>
    </font>
    <font>
      <b/>
      <sz val="11"/>
      <color rgb="FF000000"/>
      <name val="Calibri"/>
      <family val="2"/>
      <scheme val="minor"/>
    </font>
    <font>
      <sz val="11"/>
      <color rgb="FF000000"/>
      <name val="Calibri"/>
      <family val="2"/>
      <scheme val="minor"/>
    </font>
    <font>
      <b/>
      <sz val="14"/>
      <color theme="1"/>
      <name val="Calibri"/>
      <family val="2"/>
      <scheme val="minor"/>
    </font>
    <font>
      <u/>
      <sz val="11"/>
      <color theme="10"/>
      <name val="Calibri"/>
      <family val="2"/>
      <scheme val="minor"/>
    </font>
    <font>
      <sz val="8"/>
      <name val="Calibri"/>
      <family val="2"/>
      <scheme val="minor"/>
    </font>
    <font>
      <b/>
      <i/>
      <sz val="11"/>
      <color theme="1"/>
      <name val="Calibri"/>
      <family val="2"/>
      <scheme val="minor"/>
    </font>
    <font>
      <b/>
      <u/>
      <sz val="12"/>
      <color theme="1"/>
      <name val="Calibri"/>
      <family val="2"/>
      <scheme val="minor"/>
    </font>
    <font>
      <b/>
      <u/>
      <sz val="11"/>
      <color theme="1"/>
      <name val="Calibri"/>
      <family val="2"/>
      <scheme val="minor"/>
    </font>
    <font>
      <b/>
      <i/>
      <sz val="12"/>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s>
  <borders count="26">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166" fontId="4" fillId="0" borderId="0" applyFont="0" applyFill="0" applyBorder="0" applyAlignment="0" applyProtection="0"/>
    <xf numFmtId="165" fontId="4" fillId="0" borderId="0" applyFont="0" applyFill="0" applyBorder="0" applyAlignment="0" applyProtection="0"/>
    <xf numFmtId="0" fontId="5" fillId="2" borderId="0" applyNumberFormat="0" applyBorder="0" applyAlignment="0" applyProtection="0"/>
    <xf numFmtId="0" fontId="11" fillId="0" borderId="0" applyNumberFormat="0" applyFill="0" applyBorder="0" applyAlignment="0" applyProtection="0"/>
  </cellStyleXfs>
  <cellXfs count="152">
    <xf numFmtId="0" fontId="0" fillId="0" borderId="0" xfId="0"/>
    <xf numFmtId="0" fontId="1" fillId="0" borderId="0" xfId="0" applyFont="1"/>
    <xf numFmtId="0" fontId="3" fillId="0" borderId="0" xfId="0" applyFont="1"/>
    <xf numFmtId="0" fontId="1" fillId="0" borderId="2" xfId="0" applyFont="1" applyBorder="1" applyAlignment="1">
      <alignment horizontal="center"/>
    </xf>
    <xf numFmtId="169" fontId="6" fillId="0" borderId="2" xfId="2" applyNumberFormat="1" applyFont="1" applyFill="1" applyBorder="1"/>
    <xf numFmtId="167" fontId="6" fillId="0" borderId="2" xfId="3" applyNumberFormat="1" applyFont="1" applyFill="1" applyBorder="1"/>
    <xf numFmtId="0" fontId="6" fillId="0" borderId="2" xfId="0" applyFont="1" applyBorder="1" applyAlignment="1">
      <alignment vertical="top" wrapText="1"/>
    </xf>
    <xf numFmtId="169" fontId="6" fillId="0" borderId="2" xfId="2" applyNumberFormat="1" applyFont="1" applyFill="1" applyBorder="1" applyAlignment="1">
      <alignment vertical="center" wrapText="1"/>
    </xf>
    <xf numFmtId="167" fontId="6" fillId="0" borderId="2" xfId="3" applyNumberFormat="1" applyFont="1" applyFill="1" applyBorder="1" applyAlignment="1">
      <alignment vertical="center" wrapText="1"/>
    </xf>
    <xf numFmtId="0" fontId="7" fillId="0" borderId="0" xfId="0" applyFont="1"/>
    <xf numFmtId="0" fontId="0" fillId="0" borderId="1" xfId="0" applyBorder="1"/>
    <xf numFmtId="0" fontId="0" fillId="0" borderId="3" xfId="0" applyBorder="1"/>
    <xf numFmtId="0" fontId="0" fillId="0" borderId="0" xfId="0" applyAlignment="1">
      <alignment horizontal="center"/>
    </xf>
    <xf numFmtId="167" fontId="0" fillId="0" borderId="0" xfId="0" applyNumberFormat="1"/>
    <xf numFmtId="167" fontId="0" fillId="0" borderId="0" xfId="0" applyNumberFormat="1" applyAlignment="1">
      <alignment horizontal="center" vertical="center"/>
    </xf>
    <xf numFmtId="0" fontId="0" fillId="0" borderId="2" xfId="0" applyBorder="1" applyAlignment="1">
      <alignment vertical="top" wrapText="1"/>
    </xf>
    <xf numFmtId="0" fontId="0" fillId="0" borderId="0" xfId="0" applyAlignment="1">
      <alignment horizontal="center" vertical="center"/>
    </xf>
    <xf numFmtId="165" fontId="0" fillId="0" borderId="0" xfId="0" applyNumberFormat="1"/>
    <xf numFmtId="0" fontId="8" fillId="0" borderId="2" xfId="0" applyFont="1" applyBorder="1" applyAlignment="1">
      <alignment vertical="center"/>
    </xf>
    <xf numFmtId="0" fontId="9" fillId="0" borderId="2" xfId="0" applyFont="1" applyBorder="1" applyAlignment="1">
      <alignment horizontal="left" vertical="center"/>
    </xf>
    <xf numFmtId="167" fontId="9" fillId="0" borderId="2" xfId="2" applyNumberFormat="1" applyFont="1" applyFill="1" applyBorder="1" applyAlignment="1">
      <alignment vertical="center"/>
    </xf>
    <xf numFmtId="0" fontId="9" fillId="0" borderId="2" xfId="0" applyFont="1" applyBorder="1" applyAlignment="1">
      <alignment vertical="center"/>
    </xf>
    <xf numFmtId="0" fontId="8" fillId="0" borderId="0" xfId="0" applyFont="1" applyAlignment="1">
      <alignment vertical="center"/>
    </xf>
    <xf numFmtId="169" fontId="9" fillId="0" borderId="2" xfId="2" applyNumberFormat="1" applyFont="1" applyBorder="1" applyAlignment="1">
      <alignment vertical="center" wrapText="1"/>
    </xf>
    <xf numFmtId="168" fontId="9" fillId="0" borderId="2" xfId="1" applyNumberFormat="1" applyFont="1" applyBorder="1" applyAlignment="1">
      <alignment vertical="center" wrapText="1"/>
    </xf>
    <xf numFmtId="168" fontId="9" fillId="0" borderId="0" xfId="1" applyNumberFormat="1" applyFont="1" applyBorder="1" applyAlignment="1">
      <alignment vertical="center" wrapText="1"/>
    </xf>
    <xf numFmtId="164" fontId="9" fillId="0" borderId="0" xfId="2" applyNumberFormat="1" applyFont="1" applyBorder="1" applyAlignment="1">
      <alignment vertical="center" wrapText="1"/>
    </xf>
    <xf numFmtId="169" fontId="0" fillId="0" borderId="0" xfId="0" applyNumberFormat="1"/>
    <xf numFmtId="169" fontId="2" fillId="0" borderId="2" xfId="2" applyNumberFormat="1" applyFont="1" applyFill="1" applyBorder="1" applyAlignment="1">
      <alignment horizontal="left"/>
    </xf>
    <xf numFmtId="167" fontId="2" fillId="0" borderId="2" xfId="3" applyNumberFormat="1" applyFont="1" applyFill="1" applyBorder="1" applyAlignment="1">
      <alignment horizontal="left"/>
    </xf>
    <xf numFmtId="0" fontId="3" fillId="0" borderId="2" xfId="0" applyFont="1" applyBorder="1"/>
    <xf numFmtId="169" fontId="0" fillId="0" borderId="2" xfId="0" applyNumberFormat="1" applyBorder="1"/>
    <xf numFmtId="167" fontId="9" fillId="0" borderId="6" xfId="2" applyNumberFormat="1" applyFont="1" applyFill="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7" xfId="0" applyFont="1" applyBorder="1" applyAlignment="1">
      <alignment vertical="center"/>
    </xf>
    <xf numFmtId="0" fontId="8" fillId="3" borderId="2" xfId="0" applyFont="1" applyFill="1" applyBorder="1" applyAlignment="1">
      <alignment vertical="center"/>
    </xf>
    <xf numFmtId="167" fontId="9" fillId="3" borderId="2" xfId="2" applyNumberFormat="1" applyFont="1" applyFill="1" applyBorder="1" applyAlignment="1">
      <alignment vertical="center"/>
    </xf>
    <xf numFmtId="0" fontId="1" fillId="0" borderId="0" xfId="0" applyFont="1" applyAlignment="1">
      <alignment wrapText="1"/>
    </xf>
    <xf numFmtId="0" fontId="0" fillId="0" borderId="0" xfId="0" applyAlignment="1">
      <alignment wrapText="1"/>
    </xf>
    <xf numFmtId="167" fontId="0" fillId="0" borderId="0" xfId="0" applyNumberFormat="1" applyAlignment="1">
      <alignment horizontal="center" vertical="center" wrapText="1"/>
    </xf>
    <xf numFmtId="167" fontId="0" fillId="0" borderId="0" xfId="0" applyNumberFormat="1" applyAlignment="1">
      <alignment wrapText="1"/>
    </xf>
    <xf numFmtId="16" fontId="1" fillId="0" borderId="0" xfId="0" applyNumberFormat="1" applyFont="1" applyAlignment="1">
      <alignment horizontal="right"/>
    </xf>
    <xf numFmtId="169" fontId="4" fillId="0" borderId="2" xfId="2" applyNumberFormat="1" applyFont="1" applyBorder="1" applyAlignment="1">
      <alignment horizontal="center" wrapText="1"/>
    </xf>
    <xf numFmtId="0" fontId="1" fillId="3" borderId="2" xfId="0" applyFont="1" applyFill="1" applyBorder="1"/>
    <xf numFmtId="169" fontId="2" fillId="3" borderId="2" xfId="2" applyNumberFormat="1" applyFont="1" applyFill="1" applyBorder="1" applyAlignment="1">
      <alignment vertical="center" wrapText="1"/>
    </xf>
    <xf numFmtId="167" fontId="2" fillId="3" borderId="2" xfId="3" applyNumberFormat="1" applyFont="1" applyFill="1" applyBorder="1" applyAlignment="1">
      <alignment vertical="center" wrapText="1"/>
    </xf>
    <xf numFmtId="169" fontId="0" fillId="0" borderId="0" xfId="2" applyNumberFormat="1" applyFont="1"/>
    <xf numFmtId="169" fontId="9" fillId="3" borderId="2" xfId="2" applyNumberFormat="1" applyFont="1" applyFill="1" applyBorder="1" applyAlignment="1">
      <alignment vertical="center" wrapText="1"/>
    </xf>
    <xf numFmtId="0" fontId="10" fillId="0" borderId="0" xfId="0" applyFont="1"/>
    <xf numFmtId="0" fontId="11" fillId="0" borderId="0" xfId="4"/>
    <xf numFmtId="0" fontId="11" fillId="0" borderId="0" xfId="4" applyFill="1"/>
    <xf numFmtId="169" fontId="2" fillId="3" borderId="2" xfId="2" applyNumberFormat="1" applyFont="1" applyFill="1" applyBorder="1" applyAlignment="1">
      <alignment horizontal="left"/>
    </xf>
    <xf numFmtId="167" fontId="2" fillId="3" borderId="2" xfId="3" applyNumberFormat="1" applyFont="1" applyFill="1" applyBorder="1" applyAlignment="1">
      <alignment horizontal="left"/>
    </xf>
    <xf numFmtId="169" fontId="2" fillId="3" borderId="2" xfId="2" applyNumberFormat="1" applyFont="1" applyFill="1" applyBorder="1"/>
    <xf numFmtId="169" fontId="2" fillId="0" borderId="2" xfId="2" applyNumberFormat="1" applyFont="1" applyFill="1" applyBorder="1"/>
    <xf numFmtId="167" fontId="2" fillId="3" borderId="2" xfId="3" applyNumberFormat="1" applyFont="1" applyFill="1" applyBorder="1"/>
    <xf numFmtId="167" fontId="2" fillId="0" borderId="2" xfId="3" applyNumberFormat="1" applyFont="1" applyFill="1" applyBorder="1"/>
    <xf numFmtId="0" fontId="13" fillId="0" borderId="0" xfId="0" applyFont="1"/>
    <xf numFmtId="0" fontId="14" fillId="0" borderId="0" xfId="0" applyFont="1"/>
    <xf numFmtId="0" fontId="15" fillId="0" borderId="0" xfId="0" applyFont="1"/>
    <xf numFmtId="0" fontId="2" fillId="4" borderId="2" xfId="0" applyFont="1" applyFill="1" applyBorder="1" applyAlignment="1">
      <alignment vertical="top"/>
    </xf>
    <xf numFmtId="0" fontId="1" fillId="4" borderId="2" xfId="0" applyFont="1" applyFill="1" applyBorder="1" applyAlignment="1">
      <alignment vertical="top"/>
    </xf>
    <xf numFmtId="0" fontId="2" fillId="4" borderId="2" xfId="0" applyFont="1" applyFill="1" applyBorder="1" applyAlignment="1">
      <alignment horizontal="center" vertical="center" wrapText="1"/>
    </xf>
    <xf numFmtId="167" fontId="0" fillId="0" borderId="2" xfId="0" applyNumberFormat="1" applyBorder="1" applyAlignment="1">
      <alignment horizontal="center" vertical="center" wrapText="1"/>
    </xf>
    <xf numFmtId="0" fontId="0" fillId="5" borderId="0" xfId="0" applyFill="1"/>
    <xf numFmtId="0" fontId="0" fillId="5" borderId="0" xfId="0" applyFill="1" applyAlignment="1">
      <alignment horizontal="left" vertical="top" wrapText="1"/>
    </xf>
    <xf numFmtId="0" fontId="3" fillId="5" borderId="0" xfId="0" applyFont="1" applyFill="1" applyAlignment="1">
      <alignment horizontal="left" vertical="top" wrapText="1"/>
    </xf>
    <xf numFmtId="169" fontId="0" fillId="5" borderId="0" xfId="0" applyNumberFormat="1" applyFill="1"/>
    <xf numFmtId="0" fontId="16" fillId="3" borderId="11" xfId="0" applyFont="1" applyFill="1" applyBorder="1" applyAlignment="1">
      <alignment horizontal="center" wrapText="1"/>
    </xf>
    <xf numFmtId="0" fontId="16" fillId="3" borderId="2" xfId="0" applyFont="1" applyFill="1" applyBorder="1" applyAlignment="1">
      <alignment horizontal="center" wrapText="1"/>
    </xf>
    <xf numFmtId="0" fontId="18" fillId="5" borderId="13" xfId="0" applyFont="1" applyFill="1" applyBorder="1" applyAlignment="1">
      <alignment horizontal="left" vertical="top" wrapText="1"/>
    </xf>
    <xf numFmtId="0" fontId="18" fillId="5" borderId="14" xfId="0" applyFont="1" applyFill="1" applyBorder="1" applyAlignment="1">
      <alignment horizontal="left" vertical="top" wrapText="1"/>
    </xf>
    <xf numFmtId="0" fontId="17" fillId="0" borderId="0" xfId="0" applyFont="1"/>
    <xf numFmtId="169" fontId="9" fillId="0" borderId="0" xfId="2" applyNumberFormat="1" applyFont="1" applyBorder="1" applyAlignment="1">
      <alignment vertical="center" wrapText="1"/>
    </xf>
    <xf numFmtId="164" fontId="8" fillId="0" borderId="0" xfId="2" applyNumberFormat="1" applyFont="1" applyBorder="1" applyAlignment="1">
      <alignment horizontal="left" vertical="center" wrapText="1"/>
    </xf>
    <xf numFmtId="164" fontId="8" fillId="0" borderId="0" xfId="2" applyNumberFormat="1" applyFont="1" applyFill="1" applyBorder="1" applyAlignment="1">
      <alignment horizontal="left" vertical="center" wrapText="1"/>
    </xf>
    <xf numFmtId="169" fontId="6" fillId="0" borderId="0" xfId="2" applyNumberFormat="1" applyFont="1" applyFill="1" applyBorder="1" applyAlignment="1">
      <alignment vertical="center" wrapText="1"/>
    </xf>
    <xf numFmtId="0" fontId="13" fillId="0" borderId="0" xfId="0" applyFont="1" applyAlignment="1">
      <alignment horizontal="left" vertical="top"/>
    </xf>
    <xf numFmtId="169" fontId="4" fillId="0" borderId="11" xfId="2" applyNumberFormat="1" applyFont="1" applyBorder="1" applyAlignment="1">
      <alignment horizontal="center" wrapText="1"/>
    </xf>
    <xf numFmtId="169" fontId="4" fillId="0" borderId="12" xfId="2" applyNumberFormat="1" applyFont="1" applyBorder="1" applyAlignment="1">
      <alignment horizontal="center" wrapText="1"/>
    </xf>
    <xf numFmtId="169" fontId="6" fillId="0" borderId="11" xfId="2" applyNumberFormat="1" applyFont="1" applyFill="1" applyBorder="1" applyAlignment="1">
      <alignment vertical="center" wrapText="1"/>
    </xf>
    <xf numFmtId="169" fontId="6" fillId="0" borderId="12" xfId="2" applyNumberFormat="1" applyFont="1" applyFill="1" applyBorder="1" applyAlignment="1">
      <alignment vertical="center" wrapText="1"/>
    </xf>
    <xf numFmtId="169" fontId="2" fillId="3" borderId="11" xfId="2" applyNumberFormat="1" applyFont="1" applyFill="1" applyBorder="1" applyAlignment="1">
      <alignment vertical="center" wrapText="1"/>
    </xf>
    <xf numFmtId="167" fontId="2" fillId="3" borderId="12" xfId="3" applyNumberFormat="1" applyFont="1" applyFill="1" applyBorder="1" applyAlignment="1">
      <alignment vertical="center" wrapText="1"/>
    </xf>
    <xf numFmtId="167" fontId="6" fillId="0" borderId="12" xfId="3" applyNumberFormat="1" applyFont="1" applyFill="1" applyBorder="1" applyAlignment="1">
      <alignment vertical="center" wrapText="1"/>
    </xf>
    <xf numFmtId="169" fontId="2" fillId="3" borderId="13" xfId="2" applyNumberFormat="1" applyFont="1" applyFill="1" applyBorder="1" applyAlignment="1">
      <alignment vertical="center" wrapText="1"/>
    </xf>
    <xf numFmtId="169" fontId="2" fillId="3" borderId="14" xfId="2" applyNumberFormat="1" applyFont="1" applyFill="1" applyBorder="1" applyAlignment="1">
      <alignment vertical="center" wrapText="1"/>
    </xf>
    <xf numFmtId="167" fontId="2" fillId="3" borderId="14" xfId="3" applyNumberFormat="1" applyFont="1" applyFill="1" applyBorder="1" applyAlignment="1">
      <alignment vertical="center" wrapText="1"/>
    </xf>
    <xf numFmtId="167" fontId="2" fillId="3" borderId="15" xfId="3" applyNumberFormat="1" applyFont="1" applyFill="1" applyBorder="1" applyAlignment="1">
      <alignment vertical="center" wrapText="1"/>
    </xf>
    <xf numFmtId="0" fontId="1" fillId="0" borderId="16" xfId="0" applyFont="1" applyBorder="1" applyAlignment="1">
      <alignment horizontal="center"/>
    </xf>
    <xf numFmtId="0" fontId="1" fillId="0" borderId="5" xfId="0" applyFont="1" applyBorder="1" applyAlignment="1">
      <alignment horizontal="center"/>
    </xf>
    <xf numFmtId="0" fontId="1" fillId="0" borderId="17" xfId="0" applyFont="1" applyBorder="1" applyAlignment="1">
      <alignment horizontal="center"/>
    </xf>
    <xf numFmtId="0" fontId="3" fillId="0" borderId="23" xfId="0" applyFont="1" applyBorder="1" applyAlignment="1">
      <alignment horizontal="left"/>
    </xf>
    <xf numFmtId="0" fontId="1" fillId="3" borderId="23" xfId="0" applyFont="1" applyFill="1" applyBorder="1"/>
    <xf numFmtId="0" fontId="3" fillId="0" borderId="23" xfId="0" applyFont="1" applyBorder="1"/>
    <xf numFmtId="0" fontId="1" fillId="3" borderId="24" xfId="0" applyFont="1" applyFill="1" applyBorder="1"/>
    <xf numFmtId="0" fontId="3" fillId="0" borderId="22" xfId="0" applyFont="1" applyBorder="1" applyAlignment="1">
      <alignment horizontal="left"/>
    </xf>
    <xf numFmtId="169" fontId="0" fillId="0" borderId="14" xfId="0" applyNumberFormat="1" applyBorder="1"/>
    <xf numFmtId="0" fontId="0" fillId="0" borderId="4" xfId="0" applyBorder="1" applyAlignment="1">
      <alignment vertical="top" wrapText="1"/>
    </xf>
    <xf numFmtId="0" fontId="0" fillId="3" borderId="2" xfId="0" applyFill="1" applyBorder="1"/>
    <xf numFmtId="0" fontId="0" fillId="3" borderId="5" xfId="0" applyFill="1" applyBorder="1"/>
    <xf numFmtId="169" fontId="0" fillId="0" borderId="5" xfId="0" applyNumberFormat="1" applyBorder="1"/>
    <xf numFmtId="0" fontId="0" fillId="3" borderId="14" xfId="0" applyFill="1" applyBorder="1"/>
    <xf numFmtId="0" fontId="3" fillId="0" borderId="0" xfId="0" applyFont="1" applyAlignment="1">
      <alignment horizontal="left" vertical="top" wrapText="1"/>
    </xf>
    <xf numFmtId="164" fontId="8" fillId="0" borderId="2" xfId="2" applyNumberFormat="1" applyFont="1" applyBorder="1" applyAlignment="1">
      <alignment horizontal="left" vertical="center" wrapText="1"/>
    </xf>
    <xf numFmtId="164" fontId="8" fillId="3" borderId="2" xfId="2" applyNumberFormat="1" applyFont="1" applyFill="1" applyBorder="1" applyAlignment="1">
      <alignment horizontal="left" vertical="center" wrapText="1"/>
    </xf>
    <xf numFmtId="168" fontId="8" fillId="0" borderId="2" xfId="1" applyNumberFormat="1" applyFont="1" applyBorder="1" applyAlignment="1">
      <alignment horizontal="left" vertical="center" wrapText="1"/>
    </xf>
    <xf numFmtId="0" fontId="8" fillId="0" borderId="2" xfId="0" applyFont="1" applyBorder="1" applyAlignment="1">
      <alignment horizontal="left" vertical="center" wrapText="1"/>
    </xf>
    <xf numFmtId="0" fontId="9" fillId="0" borderId="2" xfId="1" applyNumberFormat="1" applyFont="1" applyBorder="1" applyAlignment="1">
      <alignment horizontal="left" vertical="center" wrapText="1"/>
    </xf>
    <xf numFmtId="164" fontId="9" fillId="0" borderId="2" xfId="2" applyNumberFormat="1" applyFont="1" applyBorder="1" applyAlignment="1">
      <alignment vertical="center" wrapText="1"/>
    </xf>
    <xf numFmtId="164" fontId="8" fillId="0" borderId="2" xfId="2" applyNumberFormat="1" applyFont="1" applyBorder="1" applyAlignment="1">
      <alignment vertical="center" wrapText="1"/>
    </xf>
    <xf numFmtId="0" fontId="0" fillId="0" borderId="2" xfId="0" applyBorder="1"/>
    <xf numFmtId="169" fontId="0" fillId="3" borderId="2" xfId="0" applyNumberFormat="1" applyFill="1" applyBorder="1"/>
    <xf numFmtId="2" fontId="0" fillId="0" borderId="2" xfId="0" applyNumberFormat="1" applyBorder="1"/>
    <xf numFmtId="2" fontId="0" fillId="0" borderId="0" xfId="0" applyNumberFormat="1"/>
    <xf numFmtId="0" fontId="1" fillId="3" borderId="2" xfId="0" applyFont="1" applyFill="1" applyBorder="1" applyAlignment="1">
      <alignment wrapText="1"/>
    </xf>
    <xf numFmtId="0" fontId="0" fillId="5" borderId="2" xfId="0" applyFill="1" applyBorder="1" applyAlignment="1">
      <alignment horizontal="right" vertical="center"/>
    </xf>
    <xf numFmtId="0" fontId="1" fillId="0" borderId="0" xfId="0" applyFont="1" applyAlignment="1">
      <alignment horizontal="center" vertical="center"/>
    </xf>
    <xf numFmtId="0" fontId="1" fillId="3" borderId="2" xfId="0" applyFont="1" applyFill="1" applyBorder="1" applyAlignment="1">
      <alignment vertical="top" wrapText="1"/>
    </xf>
    <xf numFmtId="0" fontId="1" fillId="3" borderId="2" xfId="0" applyFont="1" applyFill="1" applyBorder="1" applyAlignment="1">
      <alignment vertical="top"/>
    </xf>
    <xf numFmtId="0" fontId="1" fillId="0" borderId="0" xfId="0" applyFont="1" applyAlignment="1">
      <alignment vertical="top"/>
    </xf>
    <xf numFmtId="0" fontId="1" fillId="0" borderId="0" xfId="0" applyFont="1" applyAlignment="1">
      <alignment horizontal="left" vertical="top" wrapText="1"/>
    </xf>
    <xf numFmtId="167"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left" vertical="top" wrapText="1"/>
    </xf>
    <xf numFmtId="0" fontId="0" fillId="0" borderId="5" xfId="0" applyBorder="1" applyAlignment="1">
      <alignment horizontal="left" vertical="top" wrapText="1"/>
    </xf>
    <xf numFmtId="167" fontId="9" fillId="0" borderId="6" xfId="2" applyNumberFormat="1" applyFont="1" applyFill="1" applyBorder="1" applyAlignment="1">
      <alignment horizontal="center" vertical="center"/>
    </xf>
    <xf numFmtId="167" fontId="9" fillId="0" borderId="7" xfId="2" applyNumberFormat="1" applyFont="1" applyFill="1" applyBorder="1" applyAlignment="1">
      <alignment horizontal="center" vertical="center"/>
    </xf>
    <xf numFmtId="167" fontId="9" fillId="3" borderId="6" xfId="0" applyNumberFormat="1" applyFont="1" applyFill="1" applyBorder="1" applyAlignment="1">
      <alignment vertical="center"/>
    </xf>
    <xf numFmtId="0" fontId="0" fillId="3" borderId="7" xfId="0" applyFill="1" applyBorder="1" applyAlignment="1">
      <alignment vertical="center"/>
    </xf>
    <xf numFmtId="0" fontId="8" fillId="3" borderId="6" xfId="0" applyFont="1" applyFill="1" applyBorder="1" applyAlignment="1">
      <alignment vertical="center"/>
    </xf>
    <xf numFmtId="0" fontId="8" fillId="3" borderId="7" xfId="0" applyFont="1" applyFill="1" applyBorder="1" applyAlignment="1">
      <alignment vertical="center"/>
    </xf>
    <xf numFmtId="167" fontId="9" fillId="3" borderId="7" xfId="0" applyNumberFormat="1" applyFont="1" applyFill="1" applyBorder="1" applyAlignment="1">
      <alignment vertical="center"/>
    </xf>
    <xf numFmtId="0" fontId="1" fillId="0" borderId="2" xfId="0" applyFont="1" applyBorder="1" applyAlignment="1">
      <alignment horizontal="center"/>
    </xf>
    <xf numFmtId="0" fontId="17" fillId="6" borderId="8" xfId="0" applyFont="1" applyFill="1" applyBorder="1" applyAlignment="1">
      <alignment horizontal="center"/>
    </xf>
    <xf numFmtId="0" fontId="17" fillId="6" borderId="9" xfId="0" applyFont="1" applyFill="1" applyBorder="1" applyAlignment="1">
      <alignment horizontal="center"/>
    </xf>
    <xf numFmtId="0" fontId="17" fillId="6" borderId="10" xfId="0" applyFont="1" applyFill="1" applyBorder="1" applyAlignment="1">
      <alignment horizontal="center"/>
    </xf>
    <xf numFmtId="0" fontId="1" fillId="0" borderId="0" xfId="0" applyFont="1" applyAlignment="1">
      <alignment horizontal="left"/>
    </xf>
    <xf numFmtId="0" fontId="16" fillId="3" borderId="2" xfId="0" applyFont="1" applyFill="1" applyBorder="1" applyAlignment="1">
      <alignment horizontal="center" wrapText="1"/>
    </xf>
    <xf numFmtId="0" fontId="16" fillId="3" borderId="12" xfId="0" applyFont="1" applyFill="1" applyBorder="1" applyAlignment="1">
      <alignment horizontal="center" wrapText="1"/>
    </xf>
    <xf numFmtId="0" fontId="18" fillId="5" borderId="14" xfId="0" applyFont="1" applyFill="1" applyBorder="1" applyAlignment="1">
      <alignment horizontal="left" vertical="top" wrapText="1"/>
    </xf>
    <xf numFmtId="0" fontId="18" fillId="5" borderId="15" xfId="0" applyFont="1" applyFill="1" applyBorder="1" applyAlignment="1">
      <alignment horizontal="left" vertical="top" wrapText="1"/>
    </xf>
    <xf numFmtId="164" fontId="8" fillId="0" borderId="21" xfId="2" applyNumberFormat="1" applyFont="1" applyBorder="1" applyAlignment="1">
      <alignment horizontal="left" vertical="center" wrapText="1"/>
    </xf>
    <xf numFmtId="0" fontId="0" fillId="0" borderId="25" xfId="0" applyBorder="1" applyAlignment="1">
      <alignment horizontal="left" vertical="center" wrapText="1"/>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0" fillId="0" borderId="2" xfId="0" applyBorder="1"/>
    <xf numFmtId="0" fontId="3" fillId="0" borderId="0" xfId="0" applyFont="1" applyAlignment="1">
      <alignment horizontal="left" vertical="top" wrapText="1"/>
    </xf>
    <xf numFmtId="0" fontId="0" fillId="0" borderId="0" xfId="0" applyAlignment="1">
      <alignment horizontal="left" vertical="top" wrapText="1"/>
    </xf>
    <xf numFmtId="0" fontId="19" fillId="0" borderId="0" xfId="0" applyFont="1" applyAlignment="1">
      <alignment horizontal="left" vertical="top" wrapText="1"/>
    </xf>
  </cellXfs>
  <cellStyles count="5">
    <cellStyle name="Bad" xfId="3" builtinId="27"/>
    <cellStyle name="Comma" xfId="1" builtinId="3"/>
    <cellStyle name="Currency" xfId="2" builtinId="4"/>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NZ"/>
              <a:t>Net worth held directly and in trust</a:t>
            </a:r>
            <a:r>
              <a:rPr lang="en-NZ" baseline="0"/>
              <a:t> (2015, 2018, 2021)</a:t>
            </a:r>
            <a:endParaRPr lang="en-NZ"/>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70542464479763"/>
          <c:y val="0.15201118441977723"/>
          <c:w val="0.87113763547084289"/>
          <c:h val="0.67893727930247405"/>
        </c:manualLayout>
      </c:layout>
      <c:barChart>
        <c:barDir val="col"/>
        <c:grouping val="clustered"/>
        <c:varyColors val="0"/>
        <c:ser>
          <c:idx val="0"/>
          <c:order val="0"/>
          <c:tx>
            <c:strRef>
              <c:f>'Table 15.1 data dictionary'!$D$25</c:f>
              <c:strCache>
                <c:ptCount val="1"/>
                <c:pt idx="0">
                  <c:v>Net worth held in trust</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c:spPr>
          <c:invertIfNegative val="0"/>
          <c:cat>
            <c:strRef>
              <c:extLst>
                <c:ext xmlns:c15="http://schemas.microsoft.com/office/drawing/2012/chart" uri="{02D57815-91ED-43cb-92C2-25804820EDAC}">
                  <c15:fullRef>
                    <c15:sqref>'Table 15.1 data dictionary'!$C$26:$C$29</c15:sqref>
                  </c15:fullRef>
                </c:ext>
              </c:extLst>
              <c:f>'Table 15.1 data dictionary'!$C$26:$C$28</c:f>
              <c:strCache>
                <c:ptCount val="3"/>
                <c:pt idx="0">
                  <c:v>2015</c:v>
                </c:pt>
                <c:pt idx="1">
                  <c:v>2018</c:v>
                </c:pt>
                <c:pt idx="2">
                  <c:v>2021</c:v>
                </c:pt>
              </c:strCache>
            </c:strRef>
          </c:cat>
          <c:val>
            <c:numRef>
              <c:extLst>
                <c:ext xmlns:c15="http://schemas.microsoft.com/office/drawing/2012/chart" uri="{02D57815-91ED-43cb-92C2-25804820EDAC}">
                  <c15:fullRef>
                    <c15:sqref>'Table 15.1 data dictionary'!$D$26:$D$29</c15:sqref>
                  </c15:fullRef>
                </c:ext>
              </c:extLst>
              <c:f>'Table 15.1 data dictionary'!$D$26:$D$28</c:f>
              <c:numCache>
                <c:formatCode>_("$"* #,##0_);_("$"* \(#,##0\);_("$"* "-"??_);_(@_)</c:formatCode>
                <c:ptCount val="3"/>
                <c:pt idx="0">
                  <c:v>23932953000</c:v>
                </c:pt>
                <c:pt idx="1">
                  <c:v>33537556000</c:v>
                </c:pt>
                <c:pt idx="2">
                  <c:v>44206811000</c:v>
                </c:pt>
              </c:numCache>
            </c:numRef>
          </c:val>
          <c:extLst>
            <c:ext xmlns:c16="http://schemas.microsoft.com/office/drawing/2014/chart" uri="{C3380CC4-5D6E-409C-BE32-E72D297353CC}">
              <c16:uniqueId val="{00000000-6ABA-49C1-BC9E-4DD711E58D88}"/>
            </c:ext>
          </c:extLst>
        </c:ser>
        <c:ser>
          <c:idx val="1"/>
          <c:order val="1"/>
          <c:tx>
            <c:strRef>
              <c:f>'Table 15.1 data dictionary'!$E$25</c:f>
              <c:strCache>
                <c:ptCount val="1"/>
                <c:pt idx="0">
                  <c:v>Net worth held directly</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c:spPr>
          <c:invertIfNegative val="0"/>
          <c:cat>
            <c:strRef>
              <c:extLst>
                <c:ext xmlns:c15="http://schemas.microsoft.com/office/drawing/2012/chart" uri="{02D57815-91ED-43cb-92C2-25804820EDAC}">
                  <c15:fullRef>
                    <c15:sqref>'Table 15.1 data dictionary'!$C$26:$C$29</c15:sqref>
                  </c15:fullRef>
                </c:ext>
              </c:extLst>
              <c:f>'Table 15.1 data dictionary'!$C$26:$C$28</c:f>
              <c:strCache>
                <c:ptCount val="3"/>
                <c:pt idx="0">
                  <c:v>2015</c:v>
                </c:pt>
                <c:pt idx="1">
                  <c:v>2018</c:v>
                </c:pt>
                <c:pt idx="2">
                  <c:v>2021</c:v>
                </c:pt>
              </c:strCache>
            </c:strRef>
          </c:cat>
          <c:val>
            <c:numRef>
              <c:extLst>
                <c:ext xmlns:c15="http://schemas.microsoft.com/office/drawing/2012/chart" uri="{02D57815-91ED-43cb-92C2-25804820EDAC}">
                  <c15:fullRef>
                    <c15:sqref>'Table 15.1 data dictionary'!$E$26:$E$29</c15:sqref>
                  </c15:fullRef>
                </c:ext>
              </c:extLst>
              <c:f>'Table 15.1 data dictionary'!$E$26:$E$28</c:f>
              <c:numCache>
                <c:formatCode>_("$"* #,##0_);_("$"* \(#,##0\);_("$"* "-"??_);_(@_)</c:formatCode>
                <c:ptCount val="3"/>
                <c:pt idx="0">
                  <c:v>40095978000</c:v>
                </c:pt>
                <c:pt idx="1">
                  <c:v>40399555000</c:v>
                </c:pt>
                <c:pt idx="2">
                  <c:v>41620041000</c:v>
                </c:pt>
              </c:numCache>
            </c:numRef>
          </c:val>
          <c:extLst>
            <c:ext xmlns:c16="http://schemas.microsoft.com/office/drawing/2014/chart" uri="{C3380CC4-5D6E-409C-BE32-E72D297353CC}">
              <c16:uniqueId val="{00000001-6ABA-49C1-BC9E-4DD711E58D88}"/>
            </c:ext>
          </c:extLst>
        </c:ser>
        <c:dLbls>
          <c:showLegendKey val="0"/>
          <c:showVal val="0"/>
          <c:showCatName val="0"/>
          <c:showSerName val="0"/>
          <c:showPercent val="0"/>
          <c:showBubbleSize val="0"/>
        </c:dLbls>
        <c:gapWidth val="219"/>
        <c:axId val="501380544"/>
        <c:axId val="652867552"/>
      </c:barChart>
      <c:lineChart>
        <c:grouping val="standard"/>
        <c:varyColors val="0"/>
        <c:ser>
          <c:idx val="2"/>
          <c:order val="2"/>
          <c:tx>
            <c:v>Total net worth</c:v>
          </c:tx>
          <c:spPr>
            <a:ln w="31750" cap="rnd">
              <a:solidFill>
                <a:schemeClr val="dk1">
                  <a:tint val="75000"/>
                </a:schemeClr>
              </a:solidFill>
              <a:round/>
            </a:ln>
            <a:effectLst/>
          </c:spPr>
          <c:marker>
            <c:symbol val="circle"/>
            <c:size val="6"/>
            <c:spPr>
              <a:gradFill rotWithShape="1">
                <a:gsLst>
                  <a:gs pos="0">
                    <a:schemeClr val="dk1">
                      <a:tint val="75000"/>
                      <a:satMod val="103000"/>
                      <a:lumMod val="102000"/>
                      <a:tint val="94000"/>
                    </a:schemeClr>
                  </a:gs>
                  <a:gs pos="50000">
                    <a:schemeClr val="dk1">
                      <a:tint val="75000"/>
                      <a:satMod val="110000"/>
                      <a:lumMod val="100000"/>
                      <a:shade val="100000"/>
                    </a:schemeClr>
                  </a:gs>
                  <a:gs pos="100000">
                    <a:schemeClr val="dk1">
                      <a:tint val="75000"/>
                      <a:lumMod val="99000"/>
                      <a:satMod val="120000"/>
                      <a:shade val="78000"/>
                    </a:schemeClr>
                  </a:gs>
                </a:gsLst>
                <a:lin ang="5400000" scaled="0"/>
              </a:gradFill>
              <a:ln w="25400">
                <a:solidFill>
                  <a:schemeClr val="accent1"/>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extLst>
                <c:ext xmlns:c15="http://schemas.microsoft.com/office/drawing/2012/chart" uri="{02D57815-91ED-43cb-92C2-25804820EDAC}">
                  <c15:fullRef>
                    <c15:sqref>'Table 15.1 data dictionary'!$C$26:$C$29</c15:sqref>
                  </c15:fullRef>
                </c:ext>
              </c:extLst>
              <c:f>'Table 15.1 data dictionary'!$C$26:$C$28</c:f>
              <c:strCache>
                <c:ptCount val="3"/>
                <c:pt idx="0">
                  <c:v>2015</c:v>
                </c:pt>
                <c:pt idx="1">
                  <c:v>2018</c:v>
                </c:pt>
                <c:pt idx="2">
                  <c:v>2021</c:v>
                </c:pt>
              </c:strCache>
            </c:strRef>
          </c:cat>
          <c:val>
            <c:numRef>
              <c:extLst>
                <c:ext xmlns:c15="http://schemas.microsoft.com/office/drawing/2012/chart" uri="{02D57815-91ED-43cb-92C2-25804820EDAC}">
                  <c15:fullRef>
                    <c15:sqref>'Table 15.1 data dictionary'!$F$26:$F$29</c15:sqref>
                  </c15:fullRef>
                </c:ext>
              </c:extLst>
              <c:f>'Table 15.1 data dictionary'!$F$26:$F$28</c:f>
              <c:numCache>
                <c:formatCode>_("$"* #,##0_);_("$"* \(#,##0\);_("$"* "-"??_);_(@_)</c:formatCode>
                <c:ptCount val="3"/>
                <c:pt idx="0">
                  <c:v>64028931000</c:v>
                </c:pt>
                <c:pt idx="1">
                  <c:v>73937110000</c:v>
                </c:pt>
                <c:pt idx="2">
                  <c:v>85826853000</c:v>
                </c:pt>
              </c:numCache>
            </c:numRef>
          </c:val>
          <c:smooth val="0"/>
          <c:extLst>
            <c:ext xmlns:c16="http://schemas.microsoft.com/office/drawing/2014/chart" uri="{C3380CC4-5D6E-409C-BE32-E72D297353CC}">
              <c16:uniqueId val="{00000002-6ABA-49C1-BC9E-4DD711E58D88}"/>
            </c:ext>
          </c:extLst>
        </c:ser>
        <c:dLbls>
          <c:showLegendKey val="0"/>
          <c:showVal val="0"/>
          <c:showCatName val="0"/>
          <c:showSerName val="0"/>
          <c:showPercent val="0"/>
          <c:showBubbleSize val="0"/>
        </c:dLbls>
        <c:marker val="1"/>
        <c:smooth val="0"/>
        <c:axId val="501380544"/>
        <c:axId val="652867552"/>
      </c:lineChart>
      <c:catAx>
        <c:axId val="5013805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52867552"/>
        <c:crosses val="autoZero"/>
        <c:auto val="1"/>
        <c:lblAlgn val="ctr"/>
        <c:lblOffset val="100"/>
        <c:noMultiLvlLbl val="0"/>
      </c:catAx>
      <c:valAx>
        <c:axId val="652867552"/>
        <c:scaling>
          <c:orientation val="minMax"/>
          <c:max val="90000000000"/>
        </c:scaling>
        <c:delete val="0"/>
        <c:axPos val="l"/>
        <c:majorGridlines>
          <c:spPr>
            <a:ln w="9525" cap="flat" cmpd="sng" algn="ctr">
              <a:solidFill>
                <a:schemeClr val="tx2">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0138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800099</xdr:colOff>
      <xdr:row>29</xdr:row>
      <xdr:rowOff>115886</xdr:rowOff>
    </xdr:from>
    <xdr:to>
      <xdr:col>5</xdr:col>
      <xdr:colOff>1323974</xdr:colOff>
      <xdr:row>48</xdr:row>
      <xdr:rowOff>66675</xdr:rowOff>
    </xdr:to>
    <xdr:graphicFrame macro="">
      <xdr:nvGraphicFramePr>
        <xdr:cNvPr id="4" name="Chart 3">
          <a:extLst>
            <a:ext uri="{FF2B5EF4-FFF2-40B4-BE49-F238E27FC236}">
              <a16:creationId xmlns:a16="http://schemas.microsoft.com/office/drawing/2014/main" id="{87AA2D9E-0833-CD8E-B56E-7B8CECEF74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16</xdr:col>
      <xdr:colOff>45783</xdr:colOff>
      <xdr:row>38</xdr:row>
      <xdr:rowOff>93566</xdr:rowOff>
    </xdr:to>
    <xdr:pic>
      <xdr:nvPicPr>
        <xdr:cNvPr id="2" name="Picture 1">
          <a:extLst>
            <a:ext uri="{FF2B5EF4-FFF2-40B4-BE49-F238E27FC236}">
              <a16:creationId xmlns:a16="http://schemas.microsoft.com/office/drawing/2014/main" id="{6DC16004-D924-40C5-A5B3-89DE884BF899}"/>
            </a:ext>
          </a:extLst>
        </xdr:cNvPr>
        <xdr:cNvPicPr>
          <a:picLocks noChangeAspect="1"/>
        </xdr:cNvPicPr>
      </xdr:nvPicPr>
      <xdr:blipFill>
        <a:blip xmlns:r="http://schemas.openxmlformats.org/officeDocument/2006/relationships" r:embed="rId1"/>
        <a:stretch>
          <a:fillRect/>
        </a:stretch>
      </xdr:blipFill>
      <xdr:spPr>
        <a:xfrm>
          <a:off x="609600" y="2590800"/>
          <a:ext cx="9189783" cy="479891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9452E-E4C4-4850-A05E-C9CC79489CB8}">
  <dimension ref="B2:J34"/>
  <sheetViews>
    <sheetView showGridLines="0" tabSelected="1" zoomScale="90" zoomScaleNormal="90" workbookViewId="0"/>
  </sheetViews>
  <sheetFormatPr defaultRowHeight="14.5" x14ac:dyDescent="0.35"/>
  <sheetData>
    <row r="2" spans="2:10" ht="18.5" x14ac:dyDescent="0.45">
      <c r="B2" s="49" t="s">
        <v>162</v>
      </c>
    </row>
    <row r="4" spans="2:10" x14ac:dyDescent="0.35">
      <c r="B4" s="2" t="s">
        <v>146</v>
      </c>
    </row>
    <row r="5" spans="2:10" x14ac:dyDescent="0.35">
      <c r="B5" s="2" t="s">
        <v>140</v>
      </c>
    </row>
    <row r="7" spans="2:10" ht="15.5" x14ac:dyDescent="0.35">
      <c r="B7" s="59" t="s">
        <v>0</v>
      </c>
    </row>
    <row r="8" spans="2:10" x14ac:dyDescent="0.35">
      <c r="B8" s="2" t="s">
        <v>156</v>
      </c>
      <c r="H8" s="51"/>
      <c r="I8" s="51"/>
      <c r="J8" s="51" t="s">
        <v>1</v>
      </c>
    </row>
    <row r="9" spans="2:10" x14ac:dyDescent="0.35">
      <c r="H9" s="50"/>
      <c r="I9" s="50"/>
      <c r="J9" s="50"/>
    </row>
    <row r="11" spans="2:10" ht="15.5" x14ac:dyDescent="0.35">
      <c r="B11" s="73" t="s">
        <v>2</v>
      </c>
    </row>
    <row r="12" spans="2:10" x14ac:dyDescent="0.35">
      <c r="B12" s="2" t="s">
        <v>65</v>
      </c>
      <c r="H12" s="50"/>
      <c r="I12" s="50"/>
      <c r="J12" s="50" t="s">
        <v>3</v>
      </c>
    </row>
    <row r="13" spans="2:10" x14ac:dyDescent="0.35">
      <c r="B13" s="2" t="s">
        <v>157</v>
      </c>
      <c r="C13" s="2"/>
      <c r="D13" s="2"/>
      <c r="E13" s="2"/>
      <c r="F13" s="2"/>
      <c r="G13" s="2"/>
      <c r="H13" s="50"/>
      <c r="I13" s="50"/>
      <c r="J13" s="50" t="s">
        <v>4</v>
      </c>
    </row>
    <row r="14" spans="2:10" x14ac:dyDescent="0.35">
      <c r="B14" s="2" t="s">
        <v>5</v>
      </c>
      <c r="C14" s="2"/>
      <c r="D14" s="2"/>
      <c r="E14" s="2"/>
      <c r="F14" s="2"/>
      <c r="G14" s="2"/>
      <c r="H14" s="50"/>
      <c r="I14" s="50"/>
      <c r="J14" s="50" t="s">
        <v>6</v>
      </c>
    </row>
    <row r="15" spans="2:10" x14ac:dyDescent="0.35">
      <c r="B15" s="2" t="s">
        <v>7</v>
      </c>
      <c r="C15" s="2"/>
      <c r="D15" s="2"/>
      <c r="E15" s="2"/>
      <c r="F15" s="2"/>
      <c r="G15" s="2"/>
      <c r="H15" s="50"/>
      <c r="I15" s="50"/>
      <c r="J15" s="50" t="s">
        <v>8</v>
      </c>
    </row>
    <row r="16" spans="2:10" x14ac:dyDescent="0.35">
      <c r="B16" s="2" t="s">
        <v>9</v>
      </c>
      <c r="C16" s="2"/>
      <c r="D16" s="2"/>
      <c r="E16" s="2"/>
      <c r="F16" s="2"/>
      <c r="G16" s="2"/>
      <c r="H16" s="50"/>
      <c r="I16" s="50"/>
      <c r="J16" s="50" t="s">
        <v>10</v>
      </c>
    </row>
    <row r="17" spans="2:10" x14ac:dyDescent="0.35">
      <c r="B17" s="2" t="s">
        <v>11</v>
      </c>
      <c r="C17" s="2"/>
      <c r="D17" s="2"/>
      <c r="E17" s="2"/>
      <c r="F17" s="2"/>
      <c r="G17" s="2"/>
      <c r="H17" s="50"/>
      <c r="I17" s="50"/>
      <c r="J17" s="50" t="s">
        <v>12</v>
      </c>
    </row>
    <row r="19" spans="2:10" ht="15.5" x14ac:dyDescent="0.35">
      <c r="B19" s="73" t="s">
        <v>13</v>
      </c>
    </row>
    <row r="20" spans="2:10" x14ac:dyDescent="0.35">
      <c r="B20" s="2" t="s">
        <v>14</v>
      </c>
      <c r="C20" s="58"/>
      <c r="D20" s="58"/>
      <c r="E20" s="58"/>
      <c r="F20" s="58"/>
      <c r="H20" s="50"/>
      <c r="I20" s="50"/>
      <c r="J20" s="50" t="s">
        <v>4</v>
      </c>
    </row>
    <row r="21" spans="2:10" x14ac:dyDescent="0.35">
      <c r="B21" s="2" t="s">
        <v>15</v>
      </c>
      <c r="C21" s="58"/>
      <c r="D21" s="58"/>
      <c r="E21" s="58"/>
      <c r="F21" s="58"/>
      <c r="H21" s="50"/>
      <c r="I21" s="50"/>
      <c r="J21" s="50" t="s">
        <v>6</v>
      </c>
    </row>
    <row r="22" spans="2:10" x14ac:dyDescent="0.35">
      <c r="B22" s="2" t="s">
        <v>16</v>
      </c>
      <c r="C22" s="58"/>
      <c r="D22" s="58"/>
      <c r="E22" s="58"/>
      <c r="F22" s="58"/>
      <c r="H22" s="50"/>
      <c r="I22" s="50"/>
      <c r="J22" s="50" t="s">
        <v>8</v>
      </c>
    </row>
    <row r="23" spans="2:10" x14ac:dyDescent="0.35">
      <c r="B23" s="2" t="s">
        <v>17</v>
      </c>
      <c r="C23" s="58"/>
      <c r="D23" s="58"/>
      <c r="E23" s="58"/>
      <c r="F23" s="58"/>
      <c r="H23" s="50"/>
      <c r="I23" s="50"/>
      <c r="J23" s="50" t="s">
        <v>10</v>
      </c>
    </row>
    <row r="24" spans="2:10" x14ac:dyDescent="0.35">
      <c r="B24" s="2" t="s">
        <v>18</v>
      </c>
      <c r="C24" s="58"/>
      <c r="D24" s="58"/>
      <c r="E24" s="58"/>
      <c r="F24" s="58"/>
      <c r="H24" s="50"/>
      <c r="I24" s="50"/>
      <c r="J24" s="50" t="s">
        <v>12</v>
      </c>
    </row>
    <row r="25" spans="2:10" x14ac:dyDescent="0.35">
      <c r="B25" s="2" t="s">
        <v>19</v>
      </c>
      <c r="C25" s="58"/>
      <c r="D25" s="58"/>
      <c r="E25" s="58"/>
      <c r="F25" s="58"/>
      <c r="H25" s="50"/>
      <c r="I25" s="50"/>
      <c r="J25" s="50" t="s">
        <v>20</v>
      </c>
    </row>
    <row r="26" spans="2:10" x14ac:dyDescent="0.35">
      <c r="B26" s="2" t="s">
        <v>21</v>
      </c>
      <c r="C26" s="58"/>
      <c r="D26" s="58"/>
      <c r="E26" s="58"/>
      <c r="F26" s="58"/>
      <c r="H26" s="50"/>
      <c r="I26" s="50"/>
      <c r="J26" s="50" t="s">
        <v>22</v>
      </c>
    </row>
    <row r="27" spans="2:10" x14ac:dyDescent="0.35">
      <c r="B27" s="2" t="s">
        <v>23</v>
      </c>
      <c r="C27" s="58"/>
      <c r="D27" s="58"/>
      <c r="E27" s="58"/>
      <c r="F27" s="58"/>
      <c r="H27" s="50"/>
      <c r="I27" s="50"/>
      <c r="J27" s="50" t="s">
        <v>24</v>
      </c>
    </row>
    <row r="29" spans="2:10" ht="15.5" x14ac:dyDescent="0.35">
      <c r="B29" s="73" t="s">
        <v>137</v>
      </c>
    </row>
    <row r="30" spans="2:10" x14ac:dyDescent="0.35">
      <c r="B30" s="2" t="s">
        <v>160</v>
      </c>
      <c r="J30" s="50" t="s">
        <v>139</v>
      </c>
    </row>
    <row r="31" spans="2:10" x14ac:dyDescent="0.35">
      <c r="B31" s="2" t="s">
        <v>161</v>
      </c>
      <c r="J31" s="50" t="s">
        <v>6</v>
      </c>
    </row>
    <row r="33" spans="2:10" ht="15.5" x14ac:dyDescent="0.35">
      <c r="B33" s="73" t="s">
        <v>154</v>
      </c>
    </row>
    <row r="34" spans="2:10" x14ac:dyDescent="0.35">
      <c r="B34" s="2" t="s">
        <v>138</v>
      </c>
      <c r="J34" s="50" t="s">
        <v>136</v>
      </c>
    </row>
  </sheetData>
  <phoneticPr fontId="12" type="noConversion"/>
  <hyperlinks>
    <hyperlink ref="J8" location="'Table 15.1 data dictionary'!B7" display="Table 15.1 " xr:uid="{14260166-BAAF-40D7-A5BD-AE63EFE58063}"/>
    <hyperlink ref="J13" location="' Net worth distributions'!B16" display="Table 1" xr:uid="{3D80C4D9-06CA-4FD7-B948-0430C73C631C}"/>
    <hyperlink ref="J14" location="' Net worth distributions'!B33" display="Table 2" xr:uid="{43E1252A-6710-4D62-80F0-B6C1F37A4E96}"/>
    <hyperlink ref="J15" location="' Net worth distributions'!B46" display="Table 3" xr:uid="{D9825E19-99D7-4639-A1C4-82EC2D45518B}"/>
    <hyperlink ref="J16" location="' Net worth distributions'!B59" display="Table 4" xr:uid="{F6592CF0-0F8A-49E6-A316-DD8C37BED64F}"/>
    <hyperlink ref="J17" location="' Net worth distributions'!B72" display="Table 5" xr:uid="{659CAFA1-3E4B-4FEC-8E5A-E36F9BDF53BA}"/>
    <hyperlink ref="J20" location="'Economic income distributions'!B7" display="Table 1" xr:uid="{7F831A85-ABD4-4AE4-BAC4-3B0DE8F6F6CD}"/>
    <hyperlink ref="J21" location="'Economic income distributions'!B28" display="Table 2" xr:uid="{46E80F3F-A943-4212-A902-1D8467CBD467}"/>
    <hyperlink ref="J22" location="'Economic income distributions'!B42" display="Table 3" xr:uid="{E232F12E-D216-4B55-9769-399525148C86}"/>
    <hyperlink ref="J23" location="'Economic income distributions'!B55" display="Table 4" xr:uid="{69F22599-D0B2-4265-A29E-7793120AB566}"/>
    <hyperlink ref="J24" location="'Economic income distributions'!B68" display="Table 5" xr:uid="{D9C06930-62DE-46FE-A51B-737C275B1E77}"/>
    <hyperlink ref="J25" location="'Economic income distributions'!B81" display="Table 6" xr:uid="{D298E8C8-1811-4AA1-8FE2-33D64E7FF640}"/>
    <hyperlink ref="J26" location="'Economic income distributions'!B94" display="Table 7" xr:uid="{7F37D794-1D81-4B5B-A634-B1703FB9D8CB}"/>
    <hyperlink ref="J27" location="'Economic income distributions'!B107" display="Table 8" xr:uid="{378DD2BC-5838-4297-8254-C2AD6C329464}"/>
    <hyperlink ref="J12" location="' Net worth distributions'!B4" display="Classifications" xr:uid="{E8731B72-E200-4D7A-A630-AA0B24A43045}"/>
    <hyperlink ref="J30" location="'Business entity - Multiples'!B8" display="Table 1 " xr:uid="{723774CF-E7EA-4408-98CF-26506E32D450}"/>
    <hyperlink ref="J31" location="'Business entity - Multiples'!B21" display="Table 2" xr:uid="{4EBBAAEB-66AF-4C45-86A5-6D738CA9E565}"/>
    <hyperlink ref="J34" location="'Business entity - Sensitivity'!B11" display="Figure 1" xr:uid="{360C6629-C10C-4F08-8319-A4B9C2D02EDE}"/>
  </hyperlinks>
  <pageMargins left="0.7" right="0.7" top="0.75" bottom="0.75" header="0.3" footer="0.3"/>
  <pageSetup paperSize="9" orientation="portrait" r:id="rId1"/>
  <headerFooter>
    <oddHeader>&amp;C&amp;"Verdana"&amp;10&amp;K000000[IN CONFIDENCE]&amp;1#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0DF2E-F98C-4C3D-88DB-828945483C2F}">
  <dimension ref="B2:L29"/>
  <sheetViews>
    <sheetView showGridLines="0" zoomScale="80" zoomScaleNormal="80" workbookViewId="0"/>
  </sheetViews>
  <sheetFormatPr defaultColWidth="8.7265625" defaultRowHeight="14.5" x14ac:dyDescent="0.35"/>
  <cols>
    <col min="2" max="2" width="11.7265625" customWidth="1"/>
    <col min="3" max="3" width="21.1796875" bestFit="1" customWidth="1"/>
    <col min="4" max="4" width="37.26953125" customWidth="1"/>
    <col min="5" max="5" width="45.54296875" customWidth="1"/>
    <col min="6" max="13" width="19" bestFit="1" customWidth="1"/>
    <col min="14" max="14" width="24" bestFit="1" customWidth="1"/>
    <col min="15" max="16" width="19" bestFit="1" customWidth="1"/>
  </cols>
  <sheetData>
    <row r="2" spans="2:12" ht="21" x14ac:dyDescent="0.5">
      <c r="B2" s="9" t="s">
        <v>25</v>
      </c>
    </row>
    <row r="3" spans="2:12" x14ac:dyDescent="0.35">
      <c r="B3" s="60"/>
    </row>
    <row r="4" spans="2:12" x14ac:dyDescent="0.35">
      <c r="B4" s="1"/>
      <c r="C4" s="1" t="s">
        <v>26</v>
      </c>
    </row>
    <row r="5" spans="2:12" x14ac:dyDescent="0.35">
      <c r="C5" s="2" t="s">
        <v>27</v>
      </c>
    </row>
    <row r="6" spans="2:12" x14ac:dyDescent="0.35">
      <c r="C6" s="2"/>
    </row>
    <row r="7" spans="2:12" x14ac:dyDescent="0.35">
      <c r="B7" s="1" t="s">
        <v>28</v>
      </c>
      <c r="C7" s="61" t="s">
        <v>29</v>
      </c>
      <c r="D7" s="62" t="s">
        <v>30</v>
      </c>
      <c r="E7" s="62" t="s">
        <v>31</v>
      </c>
      <c r="F7" s="63">
        <v>2015</v>
      </c>
      <c r="G7" s="63">
        <v>2018</v>
      </c>
      <c r="H7" s="63">
        <v>2021</v>
      </c>
    </row>
    <row r="8" spans="2:12" s="39" customFormat="1" ht="58" customHeight="1" x14ac:dyDescent="0.35">
      <c r="B8" s="38"/>
      <c r="C8" s="125" t="s">
        <v>32</v>
      </c>
      <c r="D8" s="99" t="s">
        <v>33</v>
      </c>
      <c r="E8" s="99" t="s">
        <v>34</v>
      </c>
      <c r="F8" s="123">
        <v>114596602</v>
      </c>
      <c r="G8" s="123">
        <v>115051129</v>
      </c>
      <c r="H8" s="123">
        <v>120461946</v>
      </c>
      <c r="J8" s="40"/>
      <c r="K8" s="41"/>
      <c r="L8" s="41"/>
    </row>
    <row r="9" spans="2:12" ht="58" x14ac:dyDescent="0.35">
      <c r="C9" s="126"/>
      <c r="D9" s="15" t="s">
        <v>35</v>
      </c>
      <c r="E9" s="15" t="s">
        <v>36</v>
      </c>
      <c r="F9" s="124"/>
      <c r="G9" s="124"/>
      <c r="H9" s="124"/>
      <c r="J9" s="14"/>
      <c r="K9" s="14"/>
      <c r="L9" s="14"/>
    </row>
    <row r="10" spans="2:12" ht="102" customHeight="1" x14ac:dyDescent="0.35">
      <c r="C10" s="15" t="s">
        <v>37</v>
      </c>
      <c r="D10" s="15" t="s">
        <v>38</v>
      </c>
      <c r="E10" s="6" t="s">
        <v>147</v>
      </c>
      <c r="F10" s="64">
        <v>30254545</v>
      </c>
      <c r="G10" s="64">
        <v>43463828</v>
      </c>
      <c r="H10" s="64">
        <v>55105908</v>
      </c>
      <c r="J10" s="16"/>
      <c r="L10" s="17"/>
    </row>
    <row r="11" spans="2:12" ht="201" customHeight="1" x14ac:dyDescent="0.35">
      <c r="C11" s="15" t="s">
        <v>39</v>
      </c>
      <c r="D11" s="15" t="s">
        <v>40</v>
      </c>
      <c r="E11" s="15" t="s">
        <v>41</v>
      </c>
      <c r="F11" s="64">
        <v>5398685</v>
      </c>
      <c r="G11" s="64">
        <v>6871824</v>
      </c>
      <c r="H11" s="64">
        <v>8912536</v>
      </c>
      <c r="J11" s="14"/>
    </row>
    <row r="12" spans="2:12" ht="58" customHeight="1" x14ac:dyDescent="0.35">
      <c r="C12" s="15" t="s">
        <v>42</v>
      </c>
      <c r="D12" s="15" t="s">
        <v>43</v>
      </c>
      <c r="E12" s="15" t="s">
        <v>44</v>
      </c>
      <c r="F12" s="64">
        <v>8892156</v>
      </c>
      <c r="G12" s="64">
        <v>11773210</v>
      </c>
      <c r="H12" s="64">
        <v>14973146</v>
      </c>
      <c r="J12" s="16"/>
    </row>
    <row r="13" spans="2:12" ht="116" x14ac:dyDescent="0.35">
      <c r="C13" s="15" t="s">
        <v>45</v>
      </c>
      <c r="D13" s="15" t="s">
        <v>46</v>
      </c>
      <c r="E13" s="6" t="s">
        <v>141</v>
      </c>
      <c r="F13" s="64">
        <v>10357366</v>
      </c>
      <c r="G13" s="64">
        <v>14518999</v>
      </c>
      <c r="H13" s="64">
        <v>19366136</v>
      </c>
      <c r="J13" s="16"/>
    </row>
    <row r="14" spans="2:12" ht="57" customHeight="1" x14ac:dyDescent="0.35">
      <c r="C14" s="15" t="s">
        <v>47</v>
      </c>
      <c r="D14" s="15" t="s">
        <v>48</v>
      </c>
      <c r="E14" s="15" t="s">
        <v>49</v>
      </c>
      <c r="F14" s="64">
        <v>10156736</v>
      </c>
      <c r="G14" s="64">
        <v>9846417</v>
      </c>
      <c r="H14" s="64">
        <v>11010069</v>
      </c>
      <c r="J14" s="13"/>
      <c r="K14" s="13"/>
      <c r="L14" s="13"/>
    </row>
    <row r="15" spans="2:12" ht="57" customHeight="1" x14ac:dyDescent="0.35">
      <c r="C15" s="15" t="s">
        <v>50</v>
      </c>
      <c r="D15" s="15" t="s">
        <v>51</v>
      </c>
      <c r="E15" s="15" t="s">
        <v>52</v>
      </c>
      <c r="F15" s="64">
        <v>26224717</v>
      </c>
      <c r="G15" s="64">
        <v>36214498</v>
      </c>
      <c r="H15" s="64">
        <v>46140846</v>
      </c>
      <c r="J15" s="14"/>
      <c r="K15" s="14"/>
      <c r="L15" s="14"/>
    </row>
    <row r="16" spans="2:12" x14ac:dyDescent="0.35">
      <c r="C16" s="15" t="s">
        <v>53</v>
      </c>
      <c r="D16" s="15" t="s">
        <v>54</v>
      </c>
      <c r="E16" s="15"/>
      <c r="F16" s="64">
        <v>205880807</v>
      </c>
      <c r="G16" s="64">
        <v>237739905</v>
      </c>
      <c r="H16" s="64">
        <v>275970588</v>
      </c>
      <c r="J16" s="16"/>
    </row>
    <row r="17" spans="2:10" ht="29" x14ac:dyDescent="0.35">
      <c r="C17" s="15" t="s">
        <v>55</v>
      </c>
      <c r="D17" s="15"/>
      <c r="E17" s="15"/>
      <c r="F17" s="64">
        <v>64028931000</v>
      </c>
      <c r="G17" s="64">
        <v>73937110000</v>
      </c>
      <c r="H17" s="64">
        <v>85826853000</v>
      </c>
      <c r="J17" s="16"/>
    </row>
    <row r="18" spans="2:10" x14ac:dyDescent="0.35">
      <c r="F18" s="13"/>
      <c r="G18" s="13"/>
      <c r="H18" s="13"/>
    </row>
    <row r="19" spans="2:10" x14ac:dyDescent="0.35">
      <c r="C19" s="2" t="s">
        <v>56</v>
      </c>
    </row>
    <row r="22" spans="2:10" x14ac:dyDescent="0.35">
      <c r="C22" s="2" t="s">
        <v>57</v>
      </c>
    </row>
    <row r="23" spans="2:10" x14ac:dyDescent="0.35">
      <c r="C23" s="2" t="s">
        <v>58</v>
      </c>
    </row>
    <row r="24" spans="2:10" x14ac:dyDescent="0.35">
      <c r="B24" s="1" t="s">
        <v>59</v>
      </c>
      <c r="C24" s="1"/>
    </row>
    <row r="25" spans="2:10" x14ac:dyDescent="0.35">
      <c r="C25" s="100"/>
      <c r="D25" s="100" t="s">
        <v>60</v>
      </c>
      <c r="E25" s="100" t="s">
        <v>61</v>
      </c>
      <c r="F25" s="100" t="s">
        <v>62</v>
      </c>
    </row>
    <row r="26" spans="2:10" x14ac:dyDescent="0.35">
      <c r="C26" s="100">
        <v>2015</v>
      </c>
      <c r="D26" s="31">
        <v>23932953000</v>
      </c>
      <c r="E26" s="31">
        <v>40095978000</v>
      </c>
      <c r="F26" s="31">
        <v>64028931000</v>
      </c>
    </row>
    <row r="27" spans="2:10" x14ac:dyDescent="0.35">
      <c r="C27" s="100">
        <v>2018</v>
      </c>
      <c r="D27" s="31">
        <v>33537556000</v>
      </c>
      <c r="E27" s="31">
        <v>40399555000</v>
      </c>
      <c r="F27" s="31">
        <v>73937110000</v>
      </c>
    </row>
    <row r="28" spans="2:10" ht="15" thickBot="1" x14ac:dyDescent="0.4">
      <c r="C28" s="103">
        <v>2021</v>
      </c>
      <c r="D28" s="98">
        <v>44206811000</v>
      </c>
      <c r="E28" s="98">
        <v>41620041000</v>
      </c>
      <c r="F28" s="98">
        <v>85826853000</v>
      </c>
    </row>
    <row r="29" spans="2:10" x14ac:dyDescent="0.35">
      <c r="C29" s="101" t="s">
        <v>63</v>
      </c>
      <c r="D29" s="102">
        <v>33892440000</v>
      </c>
      <c r="E29" s="102">
        <v>40705191333.333336</v>
      </c>
      <c r="F29" s="102">
        <v>74597631333.333328</v>
      </c>
    </row>
  </sheetData>
  <mergeCells count="4">
    <mergeCell ref="F8:F9"/>
    <mergeCell ref="G8:G9"/>
    <mergeCell ref="H8:H9"/>
    <mergeCell ref="C8:C9"/>
  </mergeCells>
  <pageMargins left="0.7" right="0.7" top="0.75" bottom="0.75" header="0.3" footer="0.3"/>
  <pageSetup paperSize="9" orientation="portrait" r:id="rId1"/>
  <headerFooter>
    <oddHeader>&amp;C&amp;"Verdana"&amp;10&amp;K000000[IN CONFIDENCE]&amp;1#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73582-133F-4120-8F47-A4EC42BB8704}">
  <dimension ref="B2:AE87"/>
  <sheetViews>
    <sheetView showGridLines="0" zoomScale="80" zoomScaleNormal="80" workbookViewId="0"/>
  </sheetViews>
  <sheetFormatPr defaultColWidth="8.7265625" defaultRowHeight="14.25" customHeight="1" x14ac:dyDescent="0.35"/>
  <cols>
    <col min="2" max="2" width="12.81640625" customWidth="1"/>
    <col min="3" max="3" width="23.1796875" bestFit="1" customWidth="1"/>
    <col min="4" max="6" width="19" bestFit="1" customWidth="1"/>
    <col min="7" max="7" width="4.54296875" customWidth="1"/>
    <col min="8" max="10" width="19" bestFit="1" customWidth="1"/>
    <col min="11" max="11" width="4.453125" customWidth="1"/>
    <col min="12" max="14" width="19" bestFit="1" customWidth="1"/>
    <col min="15" max="15" width="4.54296875" customWidth="1"/>
    <col min="16" max="16" width="24" bestFit="1" customWidth="1"/>
    <col min="17" max="18" width="19" bestFit="1" customWidth="1"/>
    <col min="20" max="21" width="12.81640625" bestFit="1" customWidth="1"/>
    <col min="23" max="23" width="12.81640625" bestFit="1" customWidth="1"/>
    <col min="24" max="27" width="13.81640625" bestFit="1" customWidth="1"/>
    <col min="29" max="29" width="12.81640625" bestFit="1" customWidth="1"/>
  </cols>
  <sheetData>
    <row r="2" spans="2:18" ht="21" x14ac:dyDescent="0.5">
      <c r="B2" s="9" t="s">
        <v>64</v>
      </c>
    </row>
    <row r="3" spans="2:18" ht="14.25" customHeight="1" x14ac:dyDescent="0.35">
      <c r="C3" s="2"/>
    </row>
    <row r="4" spans="2:18" ht="14.5" x14ac:dyDescent="0.35">
      <c r="B4" s="138" t="s">
        <v>3</v>
      </c>
      <c r="C4" s="138"/>
      <c r="D4" s="138"/>
      <c r="E4" s="138"/>
      <c r="F4" s="138"/>
      <c r="G4" s="12"/>
    </row>
    <row r="5" spans="2:18" ht="15" thickBot="1" x14ac:dyDescent="0.4">
      <c r="B5" s="1"/>
      <c r="C5" s="1"/>
      <c r="G5" s="12"/>
    </row>
    <row r="6" spans="2:18" ht="15.5" x14ac:dyDescent="0.35">
      <c r="C6" s="135" t="s">
        <v>65</v>
      </c>
      <c r="D6" s="136"/>
      <c r="E6" s="136"/>
      <c r="F6" s="137"/>
    </row>
    <row r="7" spans="2:18" ht="23.5" customHeight="1" x14ac:dyDescent="0.35">
      <c r="B7" s="65"/>
      <c r="C7" s="69" t="s">
        <v>66</v>
      </c>
      <c r="D7" s="70" t="s">
        <v>67</v>
      </c>
      <c r="E7" s="139" t="s">
        <v>68</v>
      </c>
      <c r="F7" s="140"/>
    </row>
    <row r="8" spans="2:18" ht="153" customHeight="1" thickBot="1" x14ac:dyDescent="0.4">
      <c r="B8" s="65"/>
      <c r="C8" s="71" t="s">
        <v>69</v>
      </c>
      <c r="D8" s="72" t="s">
        <v>70</v>
      </c>
      <c r="E8" s="141" t="s">
        <v>71</v>
      </c>
      <c r="F8" s="142"/>
    </row>
    <row r="9" spans="2:18" ht="14.5" customHeight="1" x14ac:dyDescent="0.35">
      <c r="B9" s="65"/>
      <c r="C9" s="66"/>
      <c r="D9" s="66"/>
      <c r="E9" s="66"/>
      <c r="F9" s="66"/>
      <c r="G9" s="66"/>
      <c r="H9" s="66"/>
      <c r="I9" s="66"/>
      <c r="J9" s="66"/>
      <c r="K9" s="66"/>
    </row>
    <row r="10" spans="2:18" ht="14.5" x14ac:dyDescent="0.35">
      <c r="B10" s="65"/>
      <c r="C10" s="66"/>
      <c r="D10" s="66"/>
      <c r="E10" s="66"/>
      <c r="F10" s="66"/>
      <c r="G10" s="67"/>
      <c r="H10" s="66"/>
      <c r="I10" s="66"/>
      <c r="J10" s="66"/>
      <c r="K10" s="66"/>
    </row>
    <row r="11" spans="2:18" ht="14.25" customHeight="1" x14ac:dyDescent="0.35">
      <c r="C11" s="2" t="s">
        <v>148</v>
      </c>
    </row>
    <row r="12" spans="2:18" ht="14.25" customHeight="1" x14ac:dyDescent="0.35">
      <c r="C12" s="2" t="s">
        <v>142</v>
      </c>
    </row>
    <row r="13" spans="2:18" ht="14.25" customHeight="1" x14ac:dyDescent="0.35">
      <c r="C13" s="2"/>
    </row>
    <row r="14" spans="2:18" ht="14.25" customHeight="1" x14ac:dyDescent="0.35">
      <c r="C14" s="1" t="s">
        <v>72</v>
      </c>
    </row>
    <row r="15" spans="2:18" ht="14.25" customHeight="1" x14ac:dyDescent="0.35">
      <c r="C15" s="1"/>
    </row>
    <row r="16" spans="2:18" ht="14.25" customHeight="1" x14ac:dyDescent="0.35">
      <c r="B16" t="s">
        <v>4</v>
      </c>
      <c r="C16" s="10"/>
      <c r="D16" s="134" t="s">
        <v>158</v>
      </c>
      <c r="E16" s="134"/>
      <c r="F16" s="134"/>
      <c r="G16" s="3"/>
      <c r="H16" s="134" t="s">
        <v>159</v>
      </c>
      <c r="I16" s="134"/>
      <c r="J16" s="134"/>
      <c r="K16" s="3"/>
      <c r="L16" s="134" t="s">
        <v>149</v>
      </c>
      <c r="M16" s="134"/>
      <c r="N16" s="134"/>
      <c r="O16" s="3"/>
      <c r="P16" s="134" t="s">
        <v>150</v>
      </c>
      <c r="Q16" s="134"/>
      <c r="R16" s="134"/>
    </row>
    <row r="17" spans="3:31" ht="14.25" customHeight="1" x14ac:dyDescent="0.35">
      <c r="C17" s="11"/>
      <c r="D17" s="3">
        <v>2015</v>
      </c>
      <c r="E17" s="3">
        <v>2018</v>
      </c>
      <c r="F17" s="3">
        <v>2021</v>
      </c>
      <c r="G17" s="3"/>
      <c r="H17" s="3">
        <v>2015</v>
      </c>
      <c r="I17" s="3">
        <v>2018</v>
      </c>
      <c r="J17" s="3">
        <v>2021</v>
      </c>
      <c r="K17" s="3"/>
      <c r="L17" s="3">
        <v>2015</v>
      </c>
      <c r="M17" s="3">
        <v>2018</v>
      </c>
      <c r="N17" s="3">
        <v>2021</v>
      </c>
      <c r="O17" s="3"/>
      <c r="P17" s="3">
        <v>2015</v>
      </c>
      <c r="Q17" s="3">
        <v>2018</v>
      </c>
      <c r="R17" s="3">
        <v>2021</v>
      </c>
    </row>
    <row r="18" spans="3:31" ht="14.25" customHeight="1" x14ac:dyDescent="0.35">
      <c r="C18" s="44" t="s">
        <v>73</v>
      </c>
      <c r="D18" s="52">
        <v>47132287000</v>
      </c>
      <c r="E18" s="52">
        <v>49994274000</v>
      </c>
      <c r="F18" s="52">
        <v>56818335000</v>
      </c>
      <c r="G18" s="28"/>
      <c r="H18" s="53">
        <v>54494333000</v>
      </c>
      <c r="I18" s="53">
        <v>60438293000</v>
      </c>
      <c r="J18" s="53">
        <v>70128028000</v>
      </c>
      <c r="K18" s="29"/>
      <c r="L18" s="53">
        <v>64028931000</v>
      </c>
      <c r="M18" s="53">
        <v>73937110000</v>
      </c>
      <c r="N18" s="53">
        <v>85826853000</v>
      </c>
      <c r="O18" s="29"/>
      <c r="P18" s="53">
        <v>62148859000</v>
      </c>
      <c r="Q18" s="53">
        <v>71527253000</v>
      </c>
      <c r="R18" s="53">
        <v>83021222000</v>
      </c>
    </row>
    <row r="19" spans="3:31" ht="14.25" customHeight="1" x14ac:dyDescent="0.35">
      <c r="C19" s="30" t="s">
        <v>74</v>
      </c>
      <c r="D19" s="5">
        <v>2081723000</v>
      </c>
      <c r="E19" s="5">
        <v>2815749000</v>
      </c>
      <c r="F19" s="5">
        <v>4172563000</v>
      </c>
      <c r="G19" s="5"/>
      <c r="H19" s="5">
        <v>3708735000</v>
      </c>
      <c r="I19" s="5">
        <v>5115521000</v>
      </c>
      <c r="J19" s="5">
        <v>6871815000</v>
      </c>
      <c r="K19" s="5"/>
      <c r="L19" s="5">
        <v>7665592000</v>
      </c>
      <c r="M19" s="5">
        <v>10314013000</v>
      </c>
      <c r="N19" s="5">
        <v>13451315000</v>
      </c>
      <c r="O19" s="5"/>
      <c r="P19" s="5">
        <v>6684748000</v>
      </c>
      <c r="Q19" s="5">
        <v>9057963000</v>
      </c>
      <c r="R19" s="5">
        <v>11906226000</v>
      </c>
    </row>
    <row r="20" spans="3:31" ht="14.25" customHeight="1" x14ac:dyDescent="0.35">
      <c r="C20" s="30" t="s">
        <v>75</v>
      </c>
      <c r="D20" s="4">
        <v>38986202000</v>
      </c>
      <c r="E20" s="4">
        <v>39700375000</v>
      </c>
      <c r="F20" s="4">
        <v>43188189000</v>
      </c>
      <c r="G20" s="4"/>
      <c r="H20" s="5">
        <v>42671937000</v>
      </c>
      <c r="I20" s="5">
        <v>45127733000</v>
      </c>
      <c r="J20" s="5">
        <v>50433880000</v>
      </c>
      <c r="K20" s="5"/>
      <c r="L20" s="5">
        <v>45048707000</v>
      </c>
      <c r="M20" s="5">
        <v>49298152000</v>
      </c>
      <c r="N20" s="5">
        <v>54601603000</v>
      </c>
      <c r="O20" s="5"/>
      <c r="P20" s="5">
        <v>44611541000</v>
      </c>
      <c r="Q20" s="5">
        <v>48660849000</v>
      </c>
      <c r="R20" s="5">
        <v>53919168000</v>
      </c>
      <c r="T20" s="13"/>
      <c r="U20" s="13"/>
      <c r="V20" s="13"/>
      <c r="W20" s="13"/>
      <c r="X20" s="13"/>
      <c r="Y20" s="13"/>
      <c r="Z20" s="13"/>
      <c r="AA20" s="13"/>
      <c r="AB20" s="13"/>
      <c r="AC20" s="13"/>
      <c r="AD20" s="13"/>
      <c r="AE20" s="13"/>
    </row>
    <row r="21" spans="3:31" ht="14.25" customHeight="1" x14ac:dyDescent="0.35">
      <c r="C21" s="30" t="s">
        <v>76</v>
      </c>
      <c r="D21" s="4">
        <v>6064362000</v>
      </c>
      <c r="E21" s="4">
        <v>7478150000</v>
      </c>
      <c r="F21" s="4">
        <v>9457583000</v>
      </c>
      <c r="G21" s="4"/>
      <c r="H21" s="5">
        <v>8113661000</v>
      </c>
      <c r="I21" s="5">
        <v>10195039000</v>
      </c>
      <c r="J21" s="5">
        <v>12822333000</v>
      </c>
      <c r="K21" s="5"/>
      <c r="L21" s="5">
        <v>11314632000</v>
      </c>
      <c r="M21" s="5">
        <v>14324945000</v>
      </c>
      <c r="N21" s="5">
        <v>17773935000</v>
      </c>
      <c r="O21" s="5"/>
      <c r="P21" s="5">
        <v>10852570000</v>
      </c>
      <c r="Q21" s="5">
        <v>13808441000</v>
      </c>
      <c r="R21" s="5">
        <v>17195828000</v>
      </c>
      <c r="T21" s="13"/>
      <c r="U21" s="13"/>
      <c r="V21" s="13"/>
      <c r="W21" s="13"/>
      <c r="X21" s="13"/>
      <c r="Y21" s="13"/>
      <c r="Z21" s="13"/>
      <c r="AA21" s="13"/>
      <c r="AB21" s="13"/>
      <c r="AC21" s="13"/>
      <c r="AD21" s="13"/>
      <c r="AE21" s="13"/>
    </row>
    <row r="22" spans="3:31" ht="14.25" customHeight="1" x14ac:dyDescent="0.35">
      <c r="C22" s="44" t="s">
        <v>77</v>
      </c>
      <c r="D22" s="54">
        <v>942646000</v>
      </c>
      <c r="E22" s="54">
        <v>999885000</v>
      </c>
      <c r="F22" s="54">
        <v>1136367000</v>
      </c>
      <c r="G22" s="55"/>
      <c r="H22" s="56">
        <v>544943000</v>
      </c>
      <c r="I22" s="56">
        <v>604383000</v>
      </c>
      <c r="J22" s="56">
        <v>701280000</v>
      </c>
      <c r="K22" s="57"/>
      <c r="L22" s="56">
        <v>205881000</v>
      </c>
      <c r="M22" s="56">
        <v>237740000</v>
      </c>
      <c r="N22" s="56">
        <v>275971000</v>
      </c>
      <c r="O22" s="57"/>
      <c r="P22" s="56">
        <v>283785000</v>
      </c>
      <c r="Q22" s="56">
        <v>326608000</v>
      </c>
      <c r="R22" s="56">
        <v>379092000</v>
      </c>
    </row>
    <row r="23" spans="3:31" ht="14.25" customHeight="1" x14ac:dyDescent="0.35">
      <c r="C23" s="30" t="s">
        <v>78</v>
      </c>
      <c r="D23" s="4">
        <v>41634000</v>
      </c>
      <c r="E23" s="4">
        <v>56315000</v>
      </c>
      <c r="F23" s="4">
        <v>83451000</v>
      </c>
      <c r="G23" s="4"/>
      <c r="H23" s="5">
        <v>37087000</v>
      </c>
      <c r="I23" s="5">
        <v>51156000</v>
      </c>
      <c r="J23" s="5">
        <v>68718000</v>
      </c>
      <c r="K23" s="5"/>
      <c r="L23" s="5">
        <v>24649000</v>
      </c>
      <c r="M23" s="5">
        <v>33164000</v>
      </c>
      <c r="N23" s="5">
        <v>43252000</v>
      </c>
      <c r="O23" s="5"/>
      <c r="P23" s="5">
        <v>30524000</v>
      </c>
      <c r="Q23" s="5">
        <v>41361000</v>
      </c>
      <c r="R23" s="5">
        <v>54366000</v>
      </c>
    </row>
    <row r="24" spans="3:31" ht="14.25" customHeight="1" x14ac:dyDescent="0.35">
      <c r="C24" s="30" t="s">
        <v>79</v>
      </c>
      <c r="D24" s="4">
        <v>779724000</v>
      </c>
      <c r="E24" s="4">
        <v>794008000</v>
      </c>
      <c r="F24" s="4">
        <v>863764000</v>
      </c>
      <c r="G24" s="4"/>
      <c r="H24" s="5">
        <v>426719000</v>
      </c>
      <c r="I24" s="5">
        <v>451277000</v>
      </c>
      <c r="J24" s="5">
        <v>504339000</v>
      </c>
      <c r="K24" s="5"/>
      <c r="L24" s="5">
        <v>144851000</v>
      </c>
      <c r="M24" s="5">
        <v>158515000</v>
      </c>
      <c r="N24" s="5">
        <v>175568000</v>
      </c>
      <c r="O24" s="5"/>
      <c r="P24" s="5">
        <v>203706000</v>
      </c>
      <c r="Q24" s="5">
        <v>222196000</v>
      </c>
      <c r="R24" s="5">
        <v>246206000</v>
      </c>
    </row>
    <row r="25" spans="3:31" ht="14.25" customHeight="1" x14ac:dyDescent="0.35">
      <c r="C25" s="30" t="s">
        <v>80</v>
      </c>
      <c r="D25" s="4">
        <v>121287000</v>
      </c>
      <c r="E25" s="4">
        <v>149563000</v>
      </c>
      <c r="F25" s="4">
        <v>189152000</v>
      </c>
      <c r="G25" s="4"/>
      <c r="H25" s="5">
        <v>81137000</v>
      </c>
      <c r="I25" s="5">
        <v>101950000</v>
      </c>
      <c r="J25" s="5">
        <v>128223000</v>
      </c>
      <c r="K25" s="5"/>
      <c r="L25" s="5">
        <v>36381000</v>
      </c>
      <c r="M25" s="5">
        <v>46061000</v>
      </c>
      <c r="N25" s="5">
        <v>57151000</v>
      </c>
      <c r="O25" s="5"/>
      <c r="P25" s="5">
        <v>49555000</v>
      </c>
      <c r="Q25" s="5">
        <v>63052000</v>
      </c>
      <c r="R25" s="5">
        <v>78520000</v>
      </c>
    </row>
    <row r="29" spans="3:31" ht="14.25" customHeight="1" x14ac:dyDescent="0.35">
      <c r="C29" s="2" t="s">
        <v>151</v>
      </c>
    </row>
    <row r="30" spans="3:31" ht="14.25" customHeight="1" x14ac:dyDescent="0.35">
      <c r="C30" s="1" t="s">
        <v>72</v>
      </c>
    </row>
    <row r="32" spans="3:31" ht="14.25" customHeight="1" x14ac:dyDescent="0.35">
      <c r="C32" s="42" t="s">
        <v>81</v>
      </c>
      <c r="D32" s="12"/>
      <c r="E32" s="12"/>
      <c r="F32" s="12"/>
      <c r="G32" s="12"/>
      <c r="H32" s="12"/>
    </row>
    <row r="33" spans="2:16" ht="14.25" customHeight="1" x14ac:dyDescent="0.35">
      <c r="B33" t="s">
        <v>6</v>
      </c>
      <c r="C33" s="18" t="s">
        <v>82</v>
      </c>
      <c r="D33" s="18" t="s">
        <v>83</v>
      </c>
      <c r="E33" s="18" t="s">
        <v>84</v>
      </c>
      <c r="F33" s="18" t="s">
        <v>85</v>
      </c>
      <c r="G33" s="131" t="s">
        <v>73</v>
      </c>
      <c r="H33" s="132"/>
      <c r="I33" s="18" t="s">
        <v>86</v>
      </c>
      <c r="J33" s="33" t="s">
        <v>87</v>
      </c>
      <c r="K33" s="18" t="s">
        <v>88</v>
      </c>
      <c r="L33" s="34"/>
      <c r="M33" s="36" t="s">
        <v>77</v>
      </c>
      <c r="N33" s="34" t="s">
        <v>89</v>
      </c>
      <c r="P33" s="22"/>
    </row>
    <row r="34" spans="2:16" ht="14.25" customHeight="1" x14ac:dyDescent="0.35">
      <c r="C34" s="19">
        <v>1</v>
      </c>
      <c r="D34" s="20">
        <v>157394000</v>
      </c>
      <c r="E34" s="20">
        <v>-82633000</v>
      </c>
      <c r="F34" s="20">
        <v>41728000</v>
      </c>
      <c r="G34" s="129">
        <v>116489000</v>
      </c>
      <c r="H34" s="133"/>
      <c r="I34" s="20">
        <f t="shared" ref="I34:I43" si="0">M34-K34-J34</f>
        <v>4918000</v>
      </c>
      <c r="J34" s="32">
        <v>-2582000</v>
      </c>
      <c r="K34" s="127">
        <v>1304000</v>
      </c>
      <c r="L34" s="128"/>
      <c r="M34" s="37">
        <v>3640000</v>
      </c>
      <c r="N34" s="35">
        <v>32</v>
      </c>
      <c r="P34" s="13"/>
    </row>
    <row r="35" spans="2:16" ht="14.25" customHeight="1" x14ac:dyDescent="0.35">
      <c r="C35" s="19">
        <v>2</v>
      </c>
      <c r="D35" s="20">
        <v>366062000</v>
      </c>
      <c r="E35" s="20">
        <v>60251000</v>
      </c>
      <c r="F35" s="20">
        <v>89872000</v>
      </c>
      <c r="G35" s="129">
        <v>516185000</v>
      </c>
      <c r="H35" s="133"/>
      <c r="I35" s="20">
        <f t="shared" si="0"/>
        <v>11808000</v>
      </c>
      <c r="J35" s="32">
        <v>1944000</v>
      </c>
      <c r="K35" s="127">
        <v>2899000</v>
      </c>
      <c r="L35" s="128"/>
      <c r="M35" s="37">
        <v>16651000</v>
      </c>
      <c r="N35" s="35">
        <v>31</v>
      </c>
      <c r="P35" s="13"/>
    </row>
    <row r="36" spans="2:16" ht="14.25" customHeight="1" x14ac:dyDescent="0.35">
      <c r="C36" s="19">
        <v>3</v>
      </c>
      <c r="D36" s="20">
        <v>410541000</v>
      </c>
      <c r="E36" s="20">
        <v>149616000</v>
      </c>
      <c r="F36" s="20">
        <v>258904000</v>
      </c>
      <c r="G36" s="129">
        <v>819061000</v>
      </c>
      <c r="H36" s="133"/>
      <c r="I36" s="20">
        <f t="shared" si="0"/>
        <v>13243000</v>
      </c>
      <c r="J36" s="32">
        <v>4826000</v>
      </c>
      <c r="K36" s="127">
        <v>8352000</v>
      </c>
      <c r="L36" s="128"/>
      <c r="M36" s="37">
        <v>26421000</v>
      </c>
      <c r="N36" s="35">
        <v>31</v>
      </c>
      <c r="P36" s="13"/>
    </row>
    <row r="37" spans="2:16" ht="14.25" customHeight="1" x14ac:dyDescent="0.35">
      <c r="C37" s="19">
        <v>4</v>
      </c>
      <c r="D37" s="20">
        <v>602443000</v>
      </c>
      <c r="E37" s="20">
        <v>309188000</v>
      </c>
      <c r="F37" s="20">
        <v>314944000</v>
      </c>
      <c r="G37" s="129">
        <v>1226575000</v>
      </c>
      <c r="H37" s="133"/>
      <c r="I37" s="20">
        <f t="shared" si="0"/>
        <v>19434000</v>
      </c>
      <c r="J37" s="32">
        <v>9974000</v>
      </c>
      <c r="K37" s="127">
        <v>10159000</v>
      </c>
      <c r="L37" s="128"/>
      <c r="M37" s="37">
        <v>39567000</v>
      </c>
      <c r="N37" s="35">
        <v>31</v>
      </c>
      <c r="P37" s="13"/>
    </row>
    <row r="38" spans="2:16" ht="14.25" customHeight="1" x14ac:dyDescent="0.35">
      <c r="C38" s="19">
        <v>5</v>
      </c>
      <c r="D38" s="20">
        <v>760939000</v>
      </c>
      <c r="E38" s="20">
        <v>472596000</v>
      </c>
      <c r="F38" s="20">
        <v>363432000</v>
      </c>
      <c r="G38" s="129">
        <v>1596967000</v>
      </c>
      <c r="H38" s="133"/>
      <c r="I38" s="20">
        <f t="shared" si="0"/>
        <v>24546000</v>
      </c>
      <c r="J38" s="32">
        <v>15245000</v>
      </c>
      <c r="K38" s="127">
        <v>11724000</v>
      </c>
      <c r="L38" s="128"/>
      <c r="M38" s="37">
        <v>51515000</v>
      </c>
      <c r="N38" s="35">
        <v>31</v>
      </c>
      <c r="P38" s="13"/>
    </row>
    <row r="39" spans="2:16" ht="14.25" customHeight="1" x14ac:dyDescent="0.35">
      <c r="C39" s="19">
        <v>6</v>
      </c>
      <c r="D39" s="20">
        <v>789407000</v>
      </c>
      <c r="E39" s="20">
        <v>557890000</v>
      </c>
      <c r="F39" s="20">
        <v>911740000</v>
      </c>
      <c r="G39" s="129">
        <v>2259037000</v>
      </c>
      <c r="H39" s="133"/>
      <c r="I39" s="20">
        <f t="shared" si="0"/>
        <v>25465000</v>
      </c>
      <c r="J39" s="32">
        <v>17996000</v>
      </c>
      <c r="K39" s="127">
        <v>29411000</v>
      </c>
      <c r="L39" s="128"/>
      <c r="M39" s="37">
        <v>72872000</v>
      </c>
      <c r="N39" s="35">
        <v>31</v>
      </c>
      <c r="P39" s="13"/>
    </row>
    <row r="40" spans="2:16" ht="14.25" customHeight="1" x14ac:dyDescent="0.35">
      <c r="C40" s="19">
        <v>7</v>
      </c>
      <c r="D40" s="20">
        <v>914407000</v>
      </c>
      <c r="E40" s="20">
        <v>1114970000</v>
      </c>
      <c r="F40" s="20">
        <v>1009420000</v>
      </c>
      <c r="G40" s="129">
        <v>3038797000</v>
      </c>
      <c r="H40" s="133"/>
      <c r="I40" s="20">
        <f t="shared" si="0"/>
        <v>29497000</v>
      </c>
      <c r="J40" s="32">
        <v>35967000</v>
      </c>
      <c r="K40" s="127">
        <v>32562000</v>
      </c>
      <c r="L40" s="128"/>
      <c r="M40" s="37">
        <v>98026000</v>
      </c>
      <c r="N40" s="35">
        <v>31</v>
      </c>
      <c r="P40" s="13"/>
    </row>
    <row r="41" spans="2:16" ht="14.25" customHeight="1" x14ac:dyDescent="0.35">
      <c r="C41" s="19">
        <v>8</v>
      </c>
      <c r="D41" s="20">
        <v>1042652000</v>
      </c>
      <c r="E41" s="20">
        <v>1428169000</v>
      </c>
      <c r="F41" s="20">
        <v>1756377000</v>
      </c>
      <c r="G41" s="129">
        <v>4227198000</v>
      </c>
      <c r="H41" s="133"/>
      <c r="I41" s="20">
        <f t="shared" si="0"/>
        <v>33634000</v>
      </c>
      <c r="J41" s="32">
        <v>46070000</v>
      </c>
      <c r="K41" s="127">
        <v>56657000</v>
      </c>
      <c r="L41" s="128"/>
      <c r="M41" s="37">
        <v>136361000</v>
      </c>
      <c r="N41" s="35">
        <v>31</v>
      </c>
      <c r="P41" s="13"/>
    </row>
    <row r="42" spans="2:16" ht="14.25" customHeight="1" x14ac:dyDescent="0.35">
      <c r="C42" s="19">
        <v>9</v>
      </c>
      <c r="D42" s="20">
        <v>1081660000</v>
      </c>
      <c r="E42" s="20">
        <v>3902897000</v>
      </c>
      <c r="F42" s="20">
        <v>1446187000</v>
      </c>
      <c r="G42" s="129">
        <v>6430744000</v>
      </c>
      <c r="H42" s="133"/>
      <c r="I42" s="20">
        <f t="shared" si="0"/>
        <v>34892000</v>
      </c>
      <c r="J42" s="32">
        <v>125900000</v>
      </c>
      <c r="K42" s="127">
        <v>46651000</v>
      </c>
      <c r="L42" s="128"/>
      <c r="M42" s="37">
        <v>207443000</v>
      </c>
      <c r="N42" s="35">
        <v>31</v>
      </c>
      <c r="P42" s="13"/>
    </row>
    <row r="43" spans="2:16" ht="14.25" customHeight="1" x14ac:dyDescent="0.35">
      <c r="C43" s="19">
        <v>10</v>
      </c>
      <c r="D43" s="20">
        <v>1540086000</v>
      </c>
      <c r="E43" s="20">
        <v>37135763000</v>
      </c>
      <c r="F43" s="20">
        <v>5122028000</v>
      </c>
      <c r="G43" s="129">
        <v>43797877000</v>
      </c>
      <c r="H43" s="133"/>
      <c r="I43" s="20">
        <f t="shared" si="0"/>
        <v>49680000</v>
      </c>
      <c r="J43" s="32">
        <v>1197928000</v>
      </c>
      <c r="K43" s="127">
        <v>165227000</v>
      </c>
      <c r="L43" s="128"/>
      <c r="M43" s="37">
        <v>1412835000</v>
      </c>
      <c r="N43" s="35">
        <v>31</v>
      </c>
      <c r="P43" s="13"/>
    </row>
    <row r="44" spans="2:16" ht="14.25" customHeight="1" x14ac:dyDescent="0.35">
      <c r="C44" s="22"/>
      <c r="D44" s="13"/>
      <c r="E44" s="13"/>
      <c r="F44" s="13"/>
      <c r="G44" s="13"/>
      <c r="H44" s="13"/>
      <c r="I44" s="13"/>
    </row>
    <row r="45" spans="2:16" ht="14.25" customHeight="1" x14ac:dyDescent="0.35">
      <c r="C45" s="42" t="s">
        <v>90</v>
      </c>
    </row>
    <row r="46" spans="2:16" ht="14.25" customHeight="1" x14ac:dyDescent="0.35">
      <c r="B46" t="s">
        <v>8</v>
      </c>
      <c r="C46" s="18" t="s">
        <v>82</v>
      </c>
      <c r="D46" s="18" t="s">
        <v>83</v>
      </c>
      <c r="E46" s="18" t="s">
        <v>84</v>
      </c>
      <c r="F46" s="18" t="s">
        <v>85</v>
      </c>
      <c r="G46" s="131" t="s">
        <v>73</v>
      </c>
      <c r="H46" s="132"/>
      <c r="I46" s="18" t="s">
        <v>86</v>
      </c>
      <c r="J46" s="18" t="s">
        <v>87</v>
      </c>
      <c r="K46" s="18" t="s">
        <v>88</v>
      </c>
      <c r="L46" s="18"/>
      <c r="M46" s="36" t="s">
        <v>77</v>
      </c>
      <c r="N46" s="18" t="s">
        <v>89</v>
      </c>
    </row>
    <row r="47" spans="2:16" ht="14.25" customHeight="1" x14ac:dyDescent="0.35">
      <c r="C47" s="19">
        <v>1</v>
      </c>
      <c r="D47" s="20">
        <v>212049000</v>
      </c>
      <c r="E47" s="20">
        <v>-39903000</v>
      </c>
      <c r="F47" s="20">
        <v>32714000</v>
      </c>
      <c r="G47" s="129">
        <v>204860000</v>
      </c>
      <c r="H47" s="130"/>
      <c r="I47" s="20">
        <f t="shared" ref="I47:I56" si="1">M47-J47-K47</f>
        <v>6627000</v>
      </c>
      <c r="J47" s="20">
        <v>-1247000</v>
      </c>
      <c r="K47" s="127">
        <v>1022000</v>
      </c>
      <c r="L47" s="128"/>
      <c r="M47" s="37">
        <v>6402000</v>
      </c>
      <c r="N47" s="21">
        <v>32</v>
      </c>
    </row>
    <row r="48" spans="2:16" ht="14.25" customHeight="1" x14ac:dyDescent="0.35">
      <c r="C48" s="19">
        <v>2</v>
      </c>
      <c r="D48" s="20">
        <v>495004000</v>
      </c>
      <c r="E48" s="20">
        <v>154108000</v>
      </c>
      <c r="F48" s="20">
        <v>203155000</v>
      </c>
      <c r="G48" s="129">
        <v>852267000</v>
      </c>
      <c r="H48" s="130"/>
      <c r="I48" s="20">
        <f t="shared" si="1"/>
        <v>15968000</v>
      </c>
      <c r="J48" s="20">
        <v>4971000</v>
      </c>
      <c r="K48" s="127">
        <v>6553000</v>
      </c>
      <c r="L48" s="128"/>
      <c r="M48" s="37">
        <v>27492000</v>
      </c>
      <c r="N48" s="21">
        <v>31</v>
      </c>
    </row>
    <row r="49" spans="2:17" ht="14.25" customHeight="1" x14ac:dyDescent="0.35">
      <c r="C49" s="19">
        <v>3</v>
      </c>
      <c r="D49" s="20">
        <v>676281000</v>
      </c>
      <c r="E49" s="20">
        <v>284387000</v>
      </c>
      <c r="F49" s="20">
        <v>366440000</v>
      </c>
      <c r="G49" s="129">
        <v>1327108000</v>
      </c>
      <c r="H49" s="130"/>
      <c r="I49" s="20">
        <f t="shared" si="1"/>
        <v>21815000</v>
      </c>
      <c r="J49" s="20">
        <v>9174000</v>
      </c>
      <c r="K49" s="127">
        <v>11821000</v>
      </c>
      <c r="L49" s="128"/>
      <c r="M49" s="37">
        <v>42810000</v>
      </c>
      <c r="N49" s="21">
        <v>31</v>
      </c>
    </row>
    <row r="50" spans="2:17" ht="14.25" customHeight="1" x14ac:dyDescent="0.35">
      <c r="C50" s="19">
        <v>4</v>
      </c>
      <c r="D50" s="20">
        <v>838041000</v>
      </c>
      <c r="E50" s="20">
        <v>707461000</v>
      </c>
      <c r="F50" s="20">
        <v>313667000</v>
      </c>
      <c r="G50" s="129">
        <v>1859169000</v>
      </c>
      <c r="H50" s="130"/>
      <c r="I50" s="20">
        <f t="shared" si="1"/>
        <v>27034000</v>
      </c>
      <c r="J50" s="20">
        <v>22821000</v>
      </c>
      <c r="K50" s="127">
        <v>10118000</v>
      </c>
      <c r="L50" s="128"/>
      <c r="M50" s="37">
        <v>59973000</v>
      </c>
      <c r="N50" s="21">
        <v>31</v>
      </c>
    </row>
    <row r="51" spans="2:17" ht="14.25" customHeight="1" x14ac:dyDescent="0.35">
      <c r="C51" s="19">
        <v>5</v>
      </c>
      <c r="D51" s="20">
        <v>843783000</v>
      </c>
      <c r="E51" s="20">
        <v>628289000</v>
      </c>
      <c r="F51" s="20">
        <v>923300000</v>
      </c>
      <c r="G51" s="129">
        <v>2395372000</v>
      </c>
      <c r="H51" s="130"/>
      <c r="I51" s="20">
        <f t="shared" si="1"/>
        <v>27219000</v>
      </c>
      <c r="J51" s="20">
        <v>20267000</v>
      </c>
      <c r="K51" s="127">
        <v>29784000</v>
      </c>
      <c r="L51" s="128"/>
      <c r="M51" s="37">
        <v>77270000</v>
      </c>
      <c r="N51" s="21">
        <v>31</v>
      </c>
    </row>
    <row r="52" spans="2:17" ht="14.25" customHeight="1" x14ac:dyDescent="0.35">
      <c r="C52" s="19">
        <v>6</v>
      </c>
      <c r="D52" s="20">
        <v>1046177000</v>
      </c>
      <c r="E52" s="20">
        <v>740061000</v>
      </c>
      <c r="F52" s="20">
        <v>1365405000</v>
      </c>
      <c r="G52" s="129">
        <v>3151643000</v>
      </c>
      <c r="H52" s="130"/>
      <c r="I52" s="20">
        <f t="shared" si="1"/>
        <v>33748000</v>
      </c>
      <c r="J52" s="20">
        <v>23873000</v>
      </c>
      <c r="K52" s="127">
        <v>44045000</v>
      </c>
      <c r="L52" s="128"/>
      <c r="M52" s="37">
        <v>101666000</v>
      </c>
      <c r="N52" s="21">
        <v>31</v>
      </c>
    </row>
    <row r="53" spans="2:17" ht="14.25" customHeight="1" x14ac:dyDescent="0.35">
      <c r="C53" s="19">
        <v>7</v>
      </c>
      <c r="D53" s="20">
        <v>1312607000</v>
      </c>
      <c r="E53" s="20">
        <v>1908752000</v>
      </c>
      <c r="F53" s="20">
        <v>1072605000</v>
      </c>
      <c r="G53" s="129">
        <v>4293964000</v>
      </c>
      <c r="H53" s="130"/>
      <c r="I53" s="20">
        <f t="shared" si="1"/>
        <v>42342000</v>
      </c>
      <c r="J53" s="20">
        <v>61573000</v>
      </c>
      <c r="K53" s="127">
        <v>34600000</v>
      </c>
      <c r="L53" s="128"/>
      <c r="M53" s="37">
        <v>138515000</v>
      </c>
      <c r="N53" s="21">
        <v>31</v>
      </c>
    </row>
    <row r="54" spans="2:17" ht="14.25" customHeight="1" x14ac:dyDescent="0.35">
      <c r="C54" s="19">
        <v>8</v>
      </c>
      <c r="D54" s="20">
        <v>1352759000</v>
      </c>
      <c r="E54" s="20">
        <v>2682882000</v>
      </c>
      <c r="F54" s="20">
        <v>2205563000</v>
      </c>
      <c r="G54" s="129">
        <v>6241204000</v>
      </c>
      <c r="H54" s="130"/>
      <c r="I54" s="20">
        <f t="shared" si="1"/>
        <v>43637000</v>
      </c>
      <c r="J54" s="20">
        <v>86545000</v>
      </c>
      <c r="K54" s="127">
        <v>71147000</v>
      </c>
      <c r="L54" s="128"/>
      <c r="M54" s="37">
        <v>201329000</v>
      </c>
      <c r="N54" s="21">
        <v>31</v>
      </c>
    </row>
    <row r="55" spans="2:17" ht="14.25" customHeight="1" x14ac:dyDescent="0.35">
      <c r="C55" s="19">
        <v>9</v>
      </c>
      <c r="D55" s="20">
        <v>1739159000</v>
      </c>
      <c r="E55" s="20">
        <v>5676395000</v>
      </c>
      <c r="F55" s="20">
        <v>1486592000</v>
      </c>
      <c r="G55" s="129">
        <v>8902146000</v>
      </c>
      <c r="H55" s="130"/>
      <c r="I55" s="20">
        <f t="shared" si="1"/>
        <v>56101000</v>
      </c>
      <c r="J55" s="20">
        <v>183110000</v>
      </c>
      <c r="K55" s="127">
        <v>47955000</v>
      </c>
      <c r="L55" s="128"/>
      <c r="M55" s="37">
        <v>287166000</v>
      </c>
      <c r="N55" s="21">
        <v>31</v>
      </c>
    </row>
    <row r="56" spans="2:17" ht="14.25" customHeight="1" x14ac:dyDescent="0.35">
      <c r="C56" s="19">
        <v>10</v>
      </c>
      <c r="D56" s="20">
        <v>1798156000</v>
      </c>
      <c r="E56" s="20">
        <v>36555719000</v>
      </c>
      <c r="F56" s="20">
        <v>6355504000</v>
      </c>
      <c r="G56" s="129">
        <v>44709379000</v>
      </c>
      <c r="H56" s="130"/>
      <c r="I56" s="20">
        <f t="shared" si="1"/>
        <v>58005000</v>
      </c>
      <c r="J56" s="20">
        <v>1179217000</v>
      </c>
      <c r="K56" s="127">
        <v>205016000</v>
      </c>
      <c r="L56" s="128"/>
      <c r="M56" s="37">
        <v>1442238000</v>
      </c>
      <c r="N56" s="21">
        <v>31</v>
      </c>
    </row>
    <row r="58" spans="2:17" ht="14.25" customHeight="1" x14ac:dyDescent="0.35">
      <c r="C58" s="42" t="s">
        <v>91</v>
      </c>
    </row>
    <row r="59" spans="2:17" ht="14.25" customHeight="1" x14ac:dyDescent="0.35">
      <c r="B59" t="s">
        <v>10</v>
      </c>
      <c r="C59" s="18" t="s">
        <v>82</v>
      </c>
      <c r="D59" s="18" t="s">
        <v>83</v>
      </c>
      <c r="E59" s="18" t="s">
        <v>84</v>
      </c>
      <c r="F59" s="18" t="s">
        <v>85</v>
      </c>
      <c r="G59" s="131" t="s">
        <v>73</v>
      </c>
      <c r="H59" s="132"/>
      <c r="I59" s="18" t="s">
        <v>86</v>
      </c>
      <c r="J59" s="18" t="s">
        <v>87</v>
      </c>
      <c r="K59" s="18" t="s">
        <v>88</v>
      </c>
      <c r="L59" s="18"/>
      <c r="M59" s="36" t="s">
        <v>77</v>
      </c>
      <c r="N59" s="18" t="s">
        <v>89</v>
      </c>
    </row>
    <row r="60" spans="2:17" ht="14.25" customHeight="1" x14ac:dyDescent="0.35">
      <c r="C60" s="19">
        <v>1</v>
      </c>
      <c r="D60" s="20">
        <v>247266000</v>
      </c>
      <c r="E60" s="20">
        <v>-64368000</v>
      </c>
      <c r="F60" s="20">
        <v>63252000</v>
      </c>
      <c r="G60" s="129">
        <v>246150000</v>
      </c>
      <c r="H60" s="130"/>
      <c r="I60" s="20">
        <f t="shared" ref="I60:I69" si="2">M60-J60-K60</f>
        <v>7727000</v>
      </c>
      <c r="J60" s="20">
        <v>-2012000</v>
      </c>
      <c r="K60" s="127">
        <v>1977000</v>
      </c>
      <c r="L60" s="128"/>
      <c r="M60" s="37">
        <v>7692000</v>
      </c>
      <c r="N60" s="21">
        <v>32</v>
      </c>
    </row>
    <row r="61" spans="2:17" ht="14.25" customHeight="1" x14ac:dyDescent="0.35">
      <c r="C61" s="19">
        <v>2</v>
      </c>
      <c r="D61" s="20">
        <v>534986000</v>
      </c>
      <c r="E61" s="20">
        <v>160778000</v>
      </c>
      <c r="F61" s="20">
        <v>225379000</v>
      </c>
      <c r="G61" s="129">
        <v>921143000</v>
      </c>
      <c r="H61" s="130"/>
      <c r="I61" s="20">
        <f t="shared" si="2"/>
        <v>17258000</v>
      </c>
      <c r="J61" s="20">
        <v>5186000</v>
      </c>
      <c r="K61" s="127">
        <v>7270000</v>
      </c>
      <c r="L61" s="128"/>
      <c r="M61" s="37">
        <v>29714000</v>
      </c>
      <c r="N61" s="21">
        <v>31</v>
      </c>
      <c r="Q61" s="13"/>
    </row>
    <row r="62" spans="2:17" ht="14.25" customHeight="1" x14ac:dyDescent="0.35">
      <c r="C62" s="19">
        <v>3</v>
      </c>
      <c r="D62" s="20">
        <v>772435000</v>
      </c>
      <c r="E62" s="20">
        <v>328074000</v>
      </c>
      <c r="F62" s="20">
        <v>353486000</v>
      </c>
      <c r="G62" s="129">
        <v>1453995000</v>
      </c>
      <c r="H62" s="130"/>
      <c r="I62" s="20">
        <f t="shared" si="2"/>
        <v>24917000</v>
      </c>
      <c r="J62" s="20">
        <v>10583000</v>
      </c>
      <c r="K62" s="127">
        <v>11403000</v>
      </c>
      <c r="L62" s="128"/>
      <c r="M62" s="37">
        <v>46903000</v>
      </c>
      <c r="N62" s="21">
        <v>31</v>
      </c>
    </row>
    <row r="63" spans="2:17" ht="14.25" customHeight="1" x14ac:dyDescent="0.35">
      <c r="C63" s="19">
        <v>4</v>
      </c>
      <c r="D63" s="20">
        <v>952293000</v>
      </c>
      <c r="E63" s="20">
        <v>498039000</v>
      </c>
      <c r="F63" s="20">
        <v>626063000</v>
      </c>
      <c r="G63" s="129">
        <v>2076395000</v>
      </c>
      <c r="H63" s="130"/>
      <c r="I63" s="20">
        <f t="shared" si="2"/>
        <v>30718000</v>
      </c>
      <c r="J63" s="20">
        <v>16066000</v>
      </c>
      <c r="K63" s="127">
        <v>20196000</v>
      </c>
      <c r="L63" s="128"/>
      <c r="M63" s="37">
        <v>66980000</v>
      </c>
      <c r="N63" s="21">
        <v>31</v>
      </c>
    </row>
    <row r="64" spans="2:17" ht="14.25" customHeight="1" x14ac:dyDescent="0.35">
      <c r="C64" s="19">
        <v>5</v>
      </c>
      <c r="D64" s="20">
        <v>1146026000</v>
      </c>
      <c r="E64" s="20">
        <v>680252000</v>
      </c>
      <c r="F64" s="20">
        <v>1006085000</v>
      </c>
      <c r="G64" s="129">
        <v>2832363000</v>
      </c>
      <c r="H64" s="130"/>
      <c r="I64" s="20">
        <f t="shared" si="2"/>
        <v>36969000</v>
      </c>
      <c r="J64" s="20">
        <v>21944000</v>
      </c>
      <c r="K64" s="127">
        <v>32454000</v>
      </c>
      <c r="L64" s="128"/>
      <c r="M64" s="37">
        <v>91367000</v>
      </c>
      <c r="N64" s="21">
        <v>31</v>
      </c>
    </row>
    <row r="65" spans="2:14" ht="14.25" customHeight="1" x14ac:dyDescent="0.35">
      <c r="C65" s="19">
        <v>6</v>
      </c>
      <c r="D65" s="20">
        <v>1208118000</v>
      </c>
      <c r="E65" s="20">
        <v>969074000</v>
      </c>
      <c r="F65" s="20">
        <v>1650984000</v>
      </c>
      <c r="G65" s="129">
        <v>3828176000</v>
      </c>
      <c r="H65" s="130"/>
      <c r="I65" s="20">
        <f t="shared" si="2"/>
        <v>38972000</v>
      </c>
      <c r="J65" s="20">
        <v>31260000</v>
      </c>
      <c r="K65" s="127">
        <v>53258000</v>
      </c>
      <c r="L65" s="128"/>
      <c r="M65" s="37">
        <v>123490000</v>
      </c>
      <c r="N65" s="21">
        <v>31</v>
      </c>
    </row>
    <row r="66" spans="2:14" ht="14.25" customHeight="1" x14ac:dyDescent="0.35">
      <c r="C66" s="19">
        <v>7</v>
      </c>
      <c r="D66" s="20">
        <v>2121546000</v>
      </c>
      <c r="E66" s="20">
        <v>1423042000</v>
      </c>
      <c r="F66" s="20">
        <v>1494159000</v>
      </c>
      <c r="G66" s="129">
        <v>5038747000</v>
      </c>
      <c r="H66" s="130"/>
      <c r="I66" s="20">
        <f t="shared" si="2"/>
        <v>68436000</v>
      </c>
      <c r="J66" s="20">
        <v>45905000</v>
      </c>
      <c r="K66" s="127">
        <v>48199000</v>
      </c>
      <c r="L66" s="128"/>
      <c r="M66" s="37">
        <v>162540000</v>
      </c>
      <c r="N66" s="21">
        <v>31</v>
      </c>
    </row>
    <row r="67" spans="2:14" ht="14.25" customHeight="1" x14ac:dyDescent="0.35">
      <c r="C67" s="19">
        <v>8</v>
      </c>
      <c r="D67" s="20">
        <v>1729129000</v>
      </c>
      <c r="E67" s="20">
        <v>3967934000</v>
      </c>
      <c r="F67" s="20">
        <v>2124344000</v>
      </c>
      <c r="G67" s="129">
        <v>7821407000</v>
      </c>
      <c r="H67" s="130"/>
      <c r="I67" s="20">
        <f t="shared" si="2"/>
        <v>55778000</v>
      </c>
      <c r="J67" s="20">
        <v>127998000</v>
      </c>
      <c r="K67" s="127">
        <v>68527000</v>
      </c>
      <c r="L67" s="128"/>
      <c r="M67" s="37">
        <v>252303000</v>
      </c>
      <c r="N67" s="21">
        <v>31</v>
      </c>
    </row>
    <row r="68" spans="2:14" ht="14.25" customHeight="1" x14ac:dyDescent="0.35">
      <c r="C68" s="19">
        <v>9</v>
      </c>
      <c r="D68" s="20">
        <v>1873503000</v>
      </c>
      <c r="E68" s="20">
        <v>7086503000</v>
      </c>
      <c r="F68" s="20">
        <v>2497595000</v>
      </c>
      <c r="G68" s="129">
        <v>11457601000</v>
      </c>
      <c r="H68" s="130"/>
      <c r="I68" s="20">
        <f t="shared" si="2"/>
        <v>60435000</v>
      </c>
      <c r="J68" s="20">
        <v>228597000</v>
      </c>
      <c r="K68" s="127">
        <v>80568000</v>
      </c>
      <c r="L68" s="128"/>
      <c r="M68" s="37">
        <v>369600000</v>
      </c>
      <c r="N68" s="21">
        <v>31</v>
      </c>
    </row>
    <row r="69" spans="2:14" ht="14.25" customHeight="1" x14ac:dyDescent="0.35">
      <c r="C69" s="19">
        <v>10</v>
      </c>
      <c r="D69" s="20">
        <v>2866012000</v>
      </c>
      <c r="E69" s="20">
        <v>39552274000</v>
      </c>
      <c r="F69" s="20">
        <v>7732590000</v>
      </c>
      <c r="G69" s="129">
        <v>50150876000</v>
      </c>
      <c r="H69" s="130"/>
      <c r="I69" s="20">
        <f t="shared" si="2"/>
        <v>92452000</v>
      </c>
      <c r="J69" s="20">
        <v>1275880000</v>
      </c>
      <c r="K69" s="127">
        <v>249438000</v>
      </c>
      <c r="L69" s="128"/>
      <c r="M69" s="37">
        <v>1617770000</v>
      </c>
      <c r="N69" s="21">
        <v>31</v>
      </c>
    </row>
    <row r="71" spans="2:14" ht="14.25" customHeight="1" x14ac:dyDescent="0.35">
      <c r="C71" s="78" t="s">
        <v>143</v>
      </c>
    </row>
    <row r="72" spans="2:14" ht="14.25" customHeight="1" x14ac:dyDescent="0.35">
      <c r="B72" t="s">
        <v>12</v>
      </c>
      <c r="C72" s="18" t="s">
        <v>82</v>
      </c>
      <c r="D72" s="18" t="s">
        <v>83</v>
      </c>
      <c r="E72" s="18" t="s">
        <v>84</v>
      </c>
      <c r="F72" s="18" t="s">
        <v>85</v>
      </c>
      <c r="G72" s="131" t="s">
        <v>73</v>
      </c>
      <c r="H72" s="132"/>
      <c r="I72" s="18" t="s">
        <v>86</v>
      </c>
      <c r="J72" s="18" t="s">
        <v>87</v>
      </c>
      <c r="K72" s="18" t="s">
        <v>88</v>
      </c>
      <c r="L72" s="18"/>
      <c r="M72" s="36" t="s">
        <v>77</v>
      </c>
      <c r="N72" s="18" t="s">
        <v>89</v>
      </c>
    </row>
    <row r="73" spans="2:14" ht="14.25" customHeight="1" x14ac:dyDescent="0.35">
      <c r="C73" s="19">
        <v>1</v>
      </c>
      <c r="D73" s="20">
        <v>246129000</v>
      </c>
      <c r="E73" s="20">
        <v>-14782000</v>
      </c>
      <c r="F73" s="20">
        <v>56357000</v>
      </c>
      <c r="G73" s="129">
        <v>287704000</v>
      </c>
      <c r="H73" s="130"/>
      <c r="I73" s="20">
        <f t="shared" ref="I73:I82" si="3">M73-K73-J73</f>
        <v>7692000</v>
      </c>
      <c r="J73" s="20">
        <v>-462000</v>
      </c>
      <c r="K73" s="127">
        <v>1761000</v>
      </c>
      <c r="L73" s="128"/>
      <c r="M73" s="37">
        <v>8991000</v>
      </c>
      <c r="N73" s="21">
        <v>32</v>
      </c>
    </row>
    <row r="74" spans="2:14" ht="14.25" customHeight="1" x14ac:dyDescent="0.35">
      <c r="C74" s="19">
        <v>2</v>
      </c>
      <c r="D74" s="20">
        <v>419972000</v>
      </c>
      <c r="E74" s="20">
        <v>243199000</v>
      </c>
      <c r="F74" s="20">
        <v>207879000</v>
      </c>
      <c r="G74" s="129">
        <v>871050000</v>
      </c>
      <c r="H74" s="130"/>
      <c r="I74" s="20">
        <f t="shared" si="3"/>
        <v>13547000</v>
      </c>
      <c r="J74" s="20">
        <v>7845000</v>
      </c>
      <c r="K74" s="127">
        <v>6706000</v>
      </c>
      <c r="L74" s="128"/>
      <c r="M74" s="37">
        <v>28098000</v>
      </c>
      <c r="N74" s="21">
        <v>31</v>
      </c>
    </row>
    <row r="75" spans="2:14" ht="14.25" customHeight="1" x14ac:dyDescent="0.35">
      <c r="C75" s="19">
        <v>3</v>
      </c>
      <c r="D75" s="20">
        <v>650061000</v>
      </c>
      <c r="E75" s="20">
        <v>357352000</v>
      </c>
      <c r="F75" s="20">
        <v>300154000</v>
      </c>
      <c r="G75" s="129">
        <v>1307567000</v>
      </c>
      <c r="H75" s="130"/>
      <c r="I75" s="20">
        <f t="shared" si="3"/>
        <v>20971000</v>
      </c>
      <c r="J75" s="20">
        <v>11527000</v>
      </c>
      <c r="K75" s="127">
        <v>9682000</v>
      </c>
      <c r="L75" s="128"/>
      <c r="M75" s="37">
        <v>42180000</v>
      </c>
      <c r="N75" s="21">
        <v>31</v>
      </c>
    </row>
    <row r="76" spans="2:14" ht="14.25" customHeight="1" x14ac:dyDescent="0.35">
      <c r="C76" s="19">
        <v>4</v>
      </c>
      <c r="D76" s="20">
        <v>820347000</v>
      </c>
      <c r="E76" s="20">
        <v>528432000</v>
      </c>
      <c r="F76" s="20">
        <v>443245000</v>
      </c>
      <c r="G76" s="129">
        <v>1792024000</v>
      </c>
      <c r="H76" s="130"/>
      <c r="I76" s="20">
        <f t="shared" si="3"/>
        <v>26463000</v>
      </c>
      <c r="J76" s="20">
        <v>17046000</v>
      </c>
      <c r="K76" s="127">
        <v>14298000</v>
      </c>
      <c r="L76" s="128"/>
      <c r="M76" s="37">
        <v>57807000</v>
      </c>
      <c r="N76" s="21">
        <v>31</v>
      </c>
    </row>
    <row r="77" spans="2:14" ht="14.25" customHeight="1" x14ac:dyDescent="0.35">
      <c r="C77" s="19">
        <v>5</v>
      </c>
      <c r="D77" s="20">
        <v>841958000</v>
      </c>
      <c r="E77" s="20">
        <v>637498000</v>
      </c>
      <c r="F77" s="20">
        <v>875096000</v>
      </c>
      <c r="G77" s="129">
        <v>2354552000</v>
      </c>
      <c r="H77" s="130"/>
      <c r="I77" s="20">
        <f t="shared" si="3"/>
        <v>27160000</v>
      </c>
      <c r="J77" s="20">
        <v>20564000</v>
      </c>
      <c r="K77" s="127">
        <v>28229000</v>
      </c>
      <c r="L77" s="128"/>
      <c r="M77" s="37">
        <v>75953000</v>
      </c>
      <c r="N77" s="21">
        <v>31</v>
      </c>
    </row>
    <row r="78" spans="2:14" ht="14.25" customHeight="1" x14ac:dyDescent="0.35">
      <c r="C78" s="19">
        <v>6</v>
      </c>
      <c r="D78" s="20">
        <v>1040260000</v>
      </c>
      <c r="E78" s="20">
        <v>1050189000</v>
      </c>
      <c r="F78" s="20">
        <v>1094698000</v>
      </c>
      <c r="G78" s="129">
        <v>3185147000</v>
      </c>
      <c r="H78" s="130"/>
      <c r="I78" s="20">
        <f t="shared" si="3"/>
        <v>33557000</v>
      </c>
      <c r="J78" s="20">
        <v>33877000</v>
      </c>
      <c r="K78" s="127">
        <v>35313000</v>
      </c>
      <c r="L78" s="128"/>
      <c r="M78" s="37">
        <v>102747000</v>
      </c>
      <c r="N78" s="21">
        <v>31</v>
      </c>
    </row>
    <row r="79" spans="2:14" ht="14.25" customHeight="1" x14ac:dyDescent="0.35">
      <c r="C79" s="19">
        <v>7</v>
      </c>
      <c r="D79" s="20">
        <v>1578140000</v>
      </c>
      <c r="E79" s="20">
        <v>1191731000</v>
      </c>
      <c r="F79" s="20">
        <v>1501160000</v>
      </c>
      <c r="G79" s="129">
        <v>4271031000</v>
      </c>
      <c r="H79" s="130"/>
      <c r="I79" s="20">
        <f t="shared" si="3"/>
        <v>50907000</v>
      </c>
      <c r="J79" s="20">
        <v>38443000</v>
      </c>
      <c r="K79" s="127">
        <v>48425000</v>
      </c>
      <c r="L79" s="128"/>
      <c r="M79" s="37">
        <v>137775000</v>
      </c>
      <c r="N79" s="21">
        <v>31</v>
      </c>
    </row>
    <row r="80" spans="2:14" ht="14.25" customHeight="1" x14ac:dyDescent="0.35">
      <c r="C80" s="19">
        <v>8</v>
      </c>
      <c r="D80" s="20">
        <v>1409424000</v>
      </c>
      <c r="E80" s="20">
        <v>2978531000</v>
      </c>
      <c r="F80" s="20">
        <v>1783839000</v>
      </c>
      <c r="G80" s="129">
        <v>6171794000</v>
      </c>
      <c r="H80" s="130"/>
      <c r="I80" s="20">
        <f t="shared" si="3"/>
        <v>45465000</v>
      </c>
      <c r="J80" s="20">
        <v>96082000</v>
      </c>
      <c r="K80" s="127">
        <v>57543000</v>
      </c>
      <c r="L80" s="128"/>
      <c r="M80" s="37">
        <v>199090000</v>
      </c>
      <c r="N80" s="21">
        <v>31</v>
      </c>
    </row>
    <row r="81" spans="3:14" ht="14.25" customHeight="1" x14ac:dyDescent="0.35">
      <c r="C81" s="19">
        <v>9</v>
      </c>
      <c r="D81" s="20">
        <v>1541161000</v>
      </c>
      <c r="E81" s="20">
        <v>5890462000</v>
      </c>
      <c r="F81" s="20">
        <v>1568072000</v>
      </c>
      <c r="G81" s="129">
        <v>8999695000</v>
      </c>
      <c r="H81" s="130"/>
      <c r="I81" s="20">
        <f t="shared" si="3"/>
        <v>49715000</v>
      </c>
      <c r="J81" s="20">
        <v>190015000</v>
      </c>
      <c r="K81" s="127">
        <v>50583000</v>
      </c>
      <c r="L81" s="128"/>
      <c r="M81" s="37">
        <v>290313000</v>
      </c>
      <c r="N81" s="21">
        <v>31</v>
      </c>
    </row>
    <row r="82" spans="3:14" ht="14.25" customHeight="1" x14ac:dyDescent="0.35">
      <c r="C82" s="19">
        <v>10</v>
      </c>
      <c r="D82" s="20">
        <v>1929524000</v>
      </c>
      <c r="E82" s="20">
        <v>36786875000</v>
      </c>
      <c r="F82" s="20">
        <v>6640668000</v>
      </c>
      <c r="G82" s="129">
        <v>45357067000</v>
      </c>
      <c r="H82" s="130"/>
      <c r="I82" s="20">
        <f t="shared" si="3"/>
        <v>62243000</v>
      </c>
      <c r="J82" s="20">
        <v>1186673000</v>
      </c>
      <c r="K82" s="127">
        <v>214215000</v>
      </c>
      <c r="L82" s="128"/>
      <c r="M82" s="37">
        <v>1463131000</v>
      </c>
      <c r="N82" s="21">
        <v>31</v>
      </c>
    </row>
    <row r="84" spans="3:14" ht="14.25" customHeight="1" x14ac:dyDescent="0.35">
      <c r="D84" s="13"/>
      <c r="H84" s="13"/>
    </row>
    <row r="85" spans="3:14" ht="14.25" customHeight="1" x14ac:dyDescent="0.35">
      <c r="D85" s="13"/>
    </row>
    <row r="86" spans="3:14" ht="14.25" customHeight="1" x14ac:dyDescent="0.35">
      <c r="D86" s="17"/>
    </row>
    <row r="87" spans="3:14" ht="14.25" customHeight="1" x14ac:dyDescent="0.35">
      <c r="H87" s="13"/>
    </row>
  </sheetData>
  <mergeCells count="92">
    <mergeCell ref="L16:N16"/>
    <mergeCell ref="P16:R16"/>
    <mergeCell ref="C6:F6"/>
    <mergeCell ref="B4:F4"/>
    <mergeCell ref="D16:F16"/>
    <mergeCell ref="H16:J16"/>
    <mergeCell ref="E7:F7"/>
    <mergeCell ref="E8:F8"/>
    <mergeCell ref="G33:H33"/>
    <mergeCell ref="G34:H34"/>
    <mergeCell ref="G35:H35"/>
    <mergeCell ref="G36:H36"/>
    <mergeCell ref="G37:H37"/>
    <mergeCell ref="G38:H38"/>
    <mergeCell ref="G39:H39"/>
    <mergeCell ref="G40:H40"/>
    <mergeCell ref="G41:H41"/>
    <mergeCell ref="G42:H42"/>
    <mergeCell ref="G43:H43"/>
    <mergeCell ref="G46:H46"/>
    <mergeCell ref="G47:H47"/>
    <mergeCell ref="G48:H48"/>
    <mergeCell ref="G49:H49"/>
    <mergeCell ref="G55:H55"/>
    <mergeCell ref="G56:H56"/>
    <mergeCell ref="G59:H59"/>
    <mergeCell ref="G50:H50"/>
    <mergeCell ref="G51:H51"/>
    <mergeCell ref="G52:H52"/>
    <mergeCell ref="G53:H53"/>
    <mergeCell ref="G54:H54"/>
    <mergeCell ref="G60:H60"/>
    <mergeCell ref="G61:H61"/>
    <mergeCell ref="G62:H62"/>
    <mergeCell ref="G63:H63"/>
    <mergeCell ref="G64:H64"/>
    <mergeCell ref="G65:H65"/>
    <mergeCell ref="G66:H66"/>
    <mergeCell ref="G67:H67"/>
    <mergeCell ref="G68:H68"/>
    <mergeCell ref="G69:H69"/>
    <mergeCell ref="G77:H77"/>
    <mergeCell ref="G78:H78"/>
    <mergeCell ref="G79:H79"/>
    <mergeCell ref="G72:H72"/>
    <mergeCell ref="G73:H73"/>
    <mergeCell ref="G74:H74"/>
    <mergeCell ref="G80:H80"/>
    <mergeCell ref="G81:H81"/>
    <mergeCell ref="G82:H82"/>
    <mergeCell ref="K34:L34"/>
    <mergeCell ref="K35:L35"/>
    <mergeCell ref="K36:L36"/>
    <mergeCell ref="K37:L37"/>
    <mergeCell ref="K38:L38"/>
    <mergeCell ref="K39:L39"/>
    <mergeCell ref="K40:L40"/>
    <mergeCell ref="K41:L41"/>
    <mergeCell ref="K42:L42"/>
    <mergeCell ref="K43:L43"/>
    <mergeCell ref="K47:L47"/>
    <mergeCell ref="G75:H75"/>
    <mergeCell ref="G76:H76"/>
    <mergeCell ref="K48:L48"/>
    <mergeCell ref="K49:L49"/>
    <mergeCell ref="K56:L56"/>
    <mergeCell ref="K55:L55"/>
    <mergeCell ref="K54:L54"/>
    <mergeCell ref="K53:L53"/>
    <mergeCell ref="K52:L52"/>
    <mergeCell ref="K51:L51"/>
    <mergeCell ref="K50:L50"/>
    <mergeCell ref="K82:L82"/>
    <mergeCell ref="K81:L81"/>
    <mergeCell ref="K80:L80"/>
    <mergeCell ref="K79:L79"/>
    <mergeCell ref="K78:L78"/>
    <mergeCell ref="K77:L77"/>
    <mergeCell ref="K76:L76"/>
    <mergeCell ref="K75:L75"/>
    <mergeCell ref="K74:L74"/>
    <mergeCell ref="K73:L73"/>
    <mergeCell ref="K69:L69"/>
    <mergeCell ref="K68:L68"/>
    <mergeCell ref="K67:L67"/>
    <mergeCell ref="K66:L66"/>
    <mergeCell ref="K65:L65"/>
    <mergeCell ref="K64:L64"/>
    <mergeCell ref="K63:L63"/>
    <mergeCell ref="K62:L62"/>
    <mergeCell ref="K61:L61"/>
    <mergeCell ref="K60:L60"/>
  </mergeCells>
  <pageMargins left="0.7" right="0.7" top="0.75" bottom="0.75" header="0.3" footer="0.3"/>
  <pageSetup paperSize="9" orientation="portrait" r:id="rId1"/>
  <headerFooter>
    <oddHeader>&amp;C&amp;"Verdana"&amp;10&amp;K000000[IN CONFIDENCE]&amp;1#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E86A6-0082-4E8A-8A15-1B640073F1F9}">
  <dimension ref="B2:S125"/>
  <sheetViews>
    <sheetView showGridLines="0" zoomScale="80" zoomScaleNormal="80" workbookViewId="0"/>
  </sheetViews>
  <sheetFormatPr defaultColWidth="8.7265625" defaultRowHeight="14.25" customHeight="1" x14ac:dyDescent="0.35"/>
  <cols>
    <col min="2" max="2" width="8.7265625" style="1"/>
    <col min="3" max="3" width="48.1796875" customWidth="1"/>
    <col min="4" max="17" width="16.26953125" customWidth="1"/>
    <col min="18" max="18" width="15.54296875" bestFit="1" customWidth="1"/>
    <col min="19" max="19" width="16.453125" bestFit="1" customWidth="1"/>
  </cols>
  <sheetData>
    <row r="2" spans="2:19" ht="21" x14ac:dyDescent="0.5">
      <c r="B2" s="9" t="s">
        <v>92</v>
      </c>
    </row>
    <row r="3" spans="2:19" ht="21" x14ac:dyDescent="0.5">
      <c r="B3" s="9"/>
    </row>
    <row r="4" spans="2:19" ht="14.25" customHeight="1" x14ac:dyDescent="0.35">
      <c r="C4" s="2" t="s">
        <v>144</v>
      </c>
    </row>
    <row r="5" spans="2:19" ht="14.25" customHeight="1" x14ac:dyDescent="0.35">
      <c r="C5" s="2" t="s">
        <v>145</v>
      </c>
    </row>
    <row r="6" spans="2:19" ht="14.25" customHeight="1" thickBot="1" x14ac:dyDescent="0.4">
      <c r="C6" s="2"/>
    </row>
    <row r="7" spans="2:19" ht="14.25" customHeight="1" thickBot="1" x14ac:dyDescent="0.4">
      <c r="B7" s="1" t="s">
        <v>4</v>
      </c>
      <c r="C7" s="143" t="s">
        <v>93</v>
      </c>
      <c r="D7" s="145" t="s">
        <v>94</v>
      </c>
      <c r="E7" s="146"/>
      <c r="F7" s="146"/>
      <c r="G7" s="146"/>
      <c r="H7" s="146"/>
      <c r="I7" s="146"/>
      <c r="J7" s="147"/>
      <c r="K7" s="145" t="s">
        <v>95</v>
      </c>
      <c r="L7" s="146"/>
      <c r="M7" s="146"/>
      <c r="N7" s="146"/>
      <c r="O7" s="146"/>
      <c r="P7" s="146"/>
      <c r="Q7" s="147"/>
    </row>
    <row r="8" spans="2:19" ht="14.25" customHeight="1" thickBot="1" x14ac:dyDescent="0.4">
      <c r="C8" s="144"/>
      <c r="D8" s="90">
        <v>2016</v>
      </c>
      <c r="E8" s="91">
        <f>D8+1</f>
        <v>2017</v>
      </c>
      <c r="F8" s="91">
        <f t="shared" ref="F8:I8" si="0">E8+1</f>
        <v>2018</v>
      </c>
      <c r="G8" s="91">
        <f t="shared" si="0"/>
        <v>2019</v>
      </c>
      <c r="H8" s="91">
        <f t="shared" si="0"/>
        <v>2020</v>
      </c>
      <c r="I8" s="91">
        <f t="shared" si="0"/>
        <v>2021</v>
      </c>
      <c r="J8" s="92" t="s">
        <v>96</v>
      </c>
      <c r="K8" s="90">
        <v>2016</v>
      </c>
      <c r="L8" s="91">
        <f>K8+1</f>
        <v>2017</v>
      </c>
      <c r="M8" s="91">
        <f t="shared" ref="M8:P8" si="1">L8+1</f>
        <v>2018</v>
      </c>
      <c r="N8" s="91">
        <f t="shared" si="1"/>
        <v>2019</v>
      </c>
      <c r="O8" s="91">
        <f t="shared" si="1"/>
        <v>2020</v>
      </c>
      <c r="P8" s="91">
        <f t="shared" si="1"/>
        <v>2021</v>
      </c>
      <c r="Q8" s="92" t="s">
        <v>96</v>
      </c>
    </row>
    <row r="9" spans="2:19" s="39" customFormat="1" ht="14.5" x14ac:dyDescent="0.35">
      <c r="B9" s="38"/>
      <c r="C9" s="97" t="s">
        <v>97</v>
      </c>
      <c r="D9" s="79">
        <v>115138000</v>
      </c>
      <c r="E9" s="43">
        <v>100516000</v>
      </c>
      <c r="F9" s="43">
        <v>94846000</v>
      </c>
      <c r="G9" s="43">
        <v>108591000</v>
      </c>
      <c r="H9" s="43">
        <v>91509000</v>
      </c>
      <c r="I9" s="43">
        <v>150299000</v>
      </c>
      <c r="J9" s="80">
        <v>660899000</v>
      </c>
      <c r="K9" s="79">
        <v>166072000</v>
      </c>
      <c r="L9" s="43">
        <v>153449000</v>
      </c>
      <c r="M9" s="43">
        <v>143392000</v>
      </c>
      <c r="N9" s="43">
        <v>184728000</v>
      </c>
      <c r="O9" s="43">
        <v>170550000</v>
      </c>
      <c r="P9" s="43">
        <v>356471000</v>
      </c>
      <c r="Q9" s="80">
        <v>1174662000</v>
      </c>
    </row>
    <row r="10" spans="2:19" ht="14.25" customHeight="1" x14ac:dyDescent="0.35">
      <c r="C10" s="93" t="s">
        <v>98</v>
      </c>
      <c r="D10" s="81">
        <v>224808000</v>
      </c>
      <c r="E10" s="7">
        <v>267362000</v>
      </c>
      <c r="F10" s="7">
        <v>277361000</v>
      </c>
      <c r="G10" s="7">
        <v>351230000</v>
      </c>
      <c r="H10" s="7">
        <v>425396000</v>
      </c>
      <c r="I10" s="7">
        <v>650559000</v>
      </c>
      <c r="J10" s="82">
        <v>2196717000</v>
      </c>
      <c r="K10" s="81">
        <v>425691000</v>
      </c>
      <c r="L10" s="7">
        <v>477762000</v>
      </c>
      <c r="M10" s="7">
        <v>476229000</v>
      </c>
      <c r="N10" s="7">
        <v>504575000</v>
      </c>
      <c r="O10" s="7">
        <v>635961000</v>
      </c>
      <c r="P10" s="7">
        <v>1215888000</v>
      </c>
      <c r="Q10" s="82">
        <v>3736105000</v>
      </c>
      <c r="R10" s="27"/>
    </row>
    <row r="11" spans="2:19" ht="14.25" customHeight="1" x14ac:dyDescent="0.35">
      <c r="C11" s="93" t="s">
        <v>99</v>
      </c>
      <c r="D11" s="81">
        <v>176901000</v>
      </c>
      <c r="E11" s="7">
        <v>72460000</v>
      </c>
      <c r="F11" s="7">
        <v>258850000</v>
      </c>
      <c r="G11" s="7">
        <v>260527000</v>
      </c>
      <c r="H11" s="7">
        <v>192000</v>
      </c>
      <c r="I11" s="7">
        <v>651501000</v>
      </c>
      <c r="J11" s="82">
        <v>1420431000</v>
      </c>
      <c r="K11" s="81">
        <v>257340000</v>
      </c>
      <c r="L11" s="7">
        <v>96889000</v>
      </c>
      <c r="M11" s="7">
        <v>379508000</v>
      </c>
      <c r="N11" s="7">
        <v>393892000</v>
      </c>
      <c r="O11" s="7">
        <v>4458000</v>
      </c>
      <c r="P11" s="7">
        <v>997019000</v>
      </c>
      <c r="Q11" s="82">
        <v>2129107000</v>
      </c>
      <c r="S11" s="65"/>
    </row>
    <row r="12" spans="2:19" ht="14.25" customHeight="1" x14ac:dyDescent="0.35">
      <c r="C12" s="93" t="s">
        <v>100</v>
      </c>
      <c r="D12" s="81">
        <v>2135094000</v>
      </c>
      <c r="E12" s="7">
        <v>1935229000</v>
      </c>
      <c r="F12" s="7">
        <v>1537839000</v>
      </c>
      <c r="G12" s="7">
        <v>1429128000</v>
      </c>
      <c r="H12" s="7">
        <v>1781671000</v>
      </c>
      <c r="I12" s="7">
        <v>8930353000</v>
      </c>
      <c r="J12" s="82">
        <v>17749312000</v>
      </c>
      <c r="K12" s="81">
        <v>2559954000</v>
      </c>
      <c r="L12" s="7">
        <v>2161222000</v>
      </c>
      <c r="M12" s="7">
        <v>2312143000</v>
      </c>
      <c r="N12" s="7">
        <v>1605486000</v>
      </c>
      <c r="O12" s="7">
        <v>2102112000</v>
      </c>
      <c r="P12" s="7">
        <v>9935443000</v>
      </c>
      <c r="Q12" s="82">
        <v>20676362000</v>
      </c>
      <c r="S12" s="65"/>
    </row>
    <row r="13" spans="2:19" ht="14.25" customHeight="1" x14ac:dyDescent="0.35">
      <c r="C13" s="94" t="s">
        <v>101</v>
      </c>
      <c r="D13" s="83">
        <v>2651941000</v>
      </c>
      <c r="E13" s="45">
        <v>2375567000</v>
      </c>
      <c r="F13" s="45">
        <v>2168896000</v>
      </c>
      <c r="G13" s="46">
        <v>2149476000</v>
      </c>
      <c r="H13" s="46">
        <v>2298768000</v>
      </c>
      <c r="I13" s="46">
        <v>10382712000</v>
      </c>
      <c r="J13" s="84">
        <v>22027359000</v>
      </c>
      <c r="K13" s="83">
        <v>3409057000</v>
      </c>
      <c r="L13" s="45">
        <v>2889322000</v>
      </c>
      <c r="M13" s="45">
        <v>3311272000</v>
      </c>
      <c r="N13" s="46">
        <v>2688681000</v>
      </c>
      <c r="O13" s="46">
        <v>2913081000</v>
      </c>
      <c r="P13" s="46">
        <v>12504821000</v>
      </c>
      <c r="Q13" s="84">
        <v>27716236000</v>
      </c>
      <c r="S13" s="68"/>
    </row>
    <row r="14" spans="2:19" ht="14.25" customHeight="1" x14ac:dyDescent="0.35">
      <c r="C14" s="93" t="s">
        <v>102</v>
      </c>
      <c r="D14" s="81">
        <v>2303000</v>
      </c>
      <c r="E14" s="7">
        <v>2010000</v>
      </c>
      <c r="F14" s="7">
        <v>1897000</v>
      </c>
      <c r="G14" s="8">
        <v>2172000</v>
      </c>
      <c r="H14" s="8">
        <v>1830000</v>
      </c>
      <c r="I14" s="8">
        <v>3006000</v>
      </c>
      <c r="J14" s="85">
        <v>13218000</v>
      </c>
      <c r="K14" s="81">
        <v>1661000</v>
      </c>
      <c r="L14" s="7">
        <v>1534000</v>
      </c>
      <c r="M14" s="7">
        <v>1434000</v>
      </c>
      <c r="N14" s="8">
        <v>1847000</v>
      </c>
      <c r="O14" s="8">
        <v>1706000</v>
      </c>
      <c r="P14" s="8">
        <v>3565000</v>
      </c>
      <c r="Q14" s="85">
        <v>11747000</v>
      </c>
      <c r="S14" s="65"/>
    </row>
    <row r="15" spans="2:19" ht="14.25" customHeight="1" x14ac:dyDescent="0.35">
      <c r="C15" s="95" t="s">
        <v>103</v>
      </c>
      <c r="D15" s="81">
        <v>4495000</v>
      </c>
      <c r="E15" s="7">
        <v>5348000</v>
      </c>
      <c r="F15" s="7">
        <v>5548000</v>
      </c>
      <c r="G15" s="8">
        <v>7025000</v>
      </c>
      <c r="H15" s="8">
        <v>8509000</v>
      </c>
      <c r="I15" s="8">
        <v>13011000</v>
      </c>
      <c r="J15" s="85">
        <v>43934000</v>
      </c>
      <c r="K15" s="81">
        <v>4258000</v>
      </c>
      <c r="L15" s="7">
        <v>4779000</v>
      </c>
      <c r="M15" s="7">
        <v>4762000</v>
      </c>
      <c r="N15" s="8">
        <v>5047000</v>
      </c>
      <c r="O15" s="8">
        <v>6360000</v>
      </c>
      <c r="P15" s="8">
        <v>12160000</v>
      </c>
      <c r="Q15" s="85">
        <v>37361000</v>
      </c>
    </row>
    <row r="16" spans="2:19" ht="14.25" customHeight="1" x14ac:dyDescent="0.35">
      <c r="C16" s="95" t="s">
        <v>104</v>
      </c>
      <c r="D16" s="81">
        <v>3538000</v>
      </c>
      <c r="E16" s="7">
        <v>1450000</v>
      </c>
      <c r="F16" s="7">
        <v>5176000</v>
      </c>
      <c r="G16" s="8">
        <v>5210000</v>
      </c>
      <c r="H16" s="8">
        <v>5000</v>
      </c>
      <c r="I16" s="8">
        <v>13030000</v>
      </c>
      <c r="J16" s="85">
        <v>28408000</v>
      </c>
      <c r="K16" s="81">
        <v>2573000</v>
      </c>
      <c r="L16" s="7">
        <v>969000</v>
      </c>
      <c r="M16" s="7">
        <v>3795000</v>
      </c>
      <c r="N16" s="8">
        <v>3939000</v>
      </c>
      <c r="O16" s="8">
        <v>43000</v>
      </c>
      <c r="P16" s="8">
        <v>9970000</v>
      </c>
      <c r="Q16" s="85">
        <v>21291000</v>
      </c>
    </row>
    <row r="17" spans="2:19" ht="14.25" customHeight="1" x14ac:dyDescent="0.35">
      <c r="C17" s="95" t="s">
        <v>105</v>
      </c>
      <c r="D17" s="81">
        <v>42702000</v>
      </c>
      <c r="E17" s="7">
        <v>38704000</v>
      </c>
      <c r="F17" s="7">
        <v>30757000</v>
      </c>
      <c r="G17" s="8">
        <v>28582000</v>
      </c>
      <c r="H17" s="8">
        <v>35633000</v>
      </c>
      <c r="I17" s="8">
        <v>178608000</v>
      </c>
      <c r="J17" s="85">
        <v>354986000</v>
      </c>
      <c r="K17" s="81">
        <v>25600000</v>
      </c>
      <c r="L17" s="7">
        <v>21612000</v>
      </c>
      <c r="M17" s="7">
        <v>23122000</v>
      </c>
      <c r="N17" s="8">
        <v>16055000</v>
      </c>
      <c r="O17" s="8">
        <v>21022000</v>
      </c>
      <c r="P17" s="8">
        <v>99355000</v>
      </c>
      <c r="Q17" s="85">
        <v>206762000</v>
      </c>
    </row>
    <row r="18" spans="2:19" ht="14.25" customHeight="1" thickBot="1" x14ac:dyDescent="0.4">
      <c r="C18" s="96" t="s">
        <v>106</v>
      </c>
      <c r="D18" s="86">
        <v>53038000</v>
      </c>
      <c r="E18" s="87">
        <v>47512000</v>
      </c>
      <c r="F18" s="87">
        <v>43378000</v>
      </c>
      <c r="G18" s="88">
        <v>42989000</v>
      </c>
      <c r="H18" s="88">
        <v>45977000</v>
      </c>
      <c r="I18" s="88">
        <v>207655000</v>
      </c>
      <c r="J18" s="89">
        <v>440546000</v>
      </c>
      <c r="K18" s="86">
        <v>34092000</v>
      </c>
      <c r="L18" s="87">
        <v>28894000</v>
      </c>
      <c r="M18" s="87">
        <v>33113000</v>
      </c>
      <c r="N18" s="88">
        <v>26888000</v>
      </c>
      <c r="O18" s="88">
        <v>29131000</v>
      </c>
      <c r="P18" s="88">
        <v>125050000</v>
      </c>
      <c r="Q18" s="89">
        <v>277161000</v>
      </c>
    </row>
    <row r="20" spans="2:19" ht="66" customHeight="1" x14ac:dyDescent="0.35">
      <c r="C20" s="149" t="s">
        <v>152</v>
      </c>
      <c r="D20" s="150"/>
      <c r="E20" s="150"/>
      <c r="F20" s="150"/>
      <c r="G20" s="150"/>
      <c r="H20" s="150"/>
      <c r="I20" s="150"/>
      <c r="J20" s="150"/>
      <c r="K20" s="150"/>
      <c r="L20" s="150"/>
      <c r="M20" s="150"/>
      <c r="N20" s="150"/>
      <c r="O20" s="150"/>
    </row>
    <row r="21" spans="2:19" ht="14.25" customHeight="1" x14ac:dyDescent="0.35">
      <c r="C21" s="2"/>
      <c r="R21" s="75"/>
      <c r="S21" s="76"/>
    </row>
    <row r="22" spans="2:19" ht="14.25" customHeight="1" x14ac:dyDescent="0.35">
      <c r="R22" s="27"/>
      <c r="S22" s="27"/>
    </row>
    <row r="23" spans="2:19" ht="14.25" customHeight="1" x14ac:dyDescent="0.35">
      <c r="C23" s="2" t="s">
        <v>153</v>
      </c>
      <c r="R23" s="27"/>
      <c r="S23" s="27"/>
    </row>
    <row r="24" spans="2:19" ht="14.25" customHeight="1" x14ac:dyDescent="0.35">
      <c r="C24" s="2"/>
    </row>
    <row r="25" spans="2:19" ht="14.25" customHeight="1" x14ac:dyDescent="0.35">
      <c r="C25" s="1" t="s">
        <v>93</v>
      </c>
    </row>
    <row r="26" spans="2:19" ht="14.25" customHeight="1" x14ac:dyDescent="0.35">
      <c r="C26" s="1"/>
    </row>
    <row r="27" spans="2:19" ht="14.25" customHeight="1" x14ac:dyDescent="0.35">
      <c r="C27" s="1" t="s">
        <v>107</v>
      </c>
    </row>
    <row r="28" spans="2:19" ht="58" x14ac:dyDescent="0.35">
      <c r="B28" s="1" t="s">
        <v>6</v>
      </c>
      <c r="C28" s="105" t="s">
        <v>108</v>
      </c>
      <c r="D28" s="105" t="s">
        <v>109</v>
      </c>
      <c r="E28" s="105" t="s">
        <v>125</v>
      </c>
      <c r="F28" s="105" t="s">
        <v>110</v>
      </c>
      <c r="G28" s="105" t="s">
        <v>111</v>
      </c>
      <c r="H28" s="105" t="s">
        <v>112</v>
      </c>
      <c r="I28" s="105" t="s">
        <v>113</v>
      </c>
      <c r="J28" s="106" t="s">
        <v>101</v>
      </c>
      <c r="K28" s="106" t="s">
        <v>114</v>
      </c>
      <c r="L28" s="105" t="s">
        <v>115</v>
      </c>
      <c r="M28" s="107" t="s">
        <v>116</v>
      </c>
      <c r="N28" s="105" t="s">
        <v>89</v>
      </c>
      <c r="O28" s="108" t="s">
        <v>117</v>
      </c>
    </row>
    <row r="29" spans="2:19" ht="14.25" customHeight="1" x14ac:dyDescent="0.35">
      <c r="C29" s="109">
        <v>1</v>
      </c>
      <c r="D29" s="23">
        <v>30949000</v>
      </c>
      <c r="E29" s="23">
        <v>45222000</v>
      </c>
      <c r="F29" s="23">
        <v>3989000</v>
      </c>
      <c r="G29" s="23">
        <v>24101000</v>
      </c>
      <c r="H29" s="23">
        <v>-1269586000</v>
      </c>
      <c r="I29" s="23">
        <v>6662000</v>
      </c>
      <c r="J29" s="48">
        <v>-1158663000</v>
      </c>
      <c r="K29" s="48">
        <v>53837000</v>
      </c>
      <c r="L29" s="23">
        <v>-36208000</v>
      </c>
      <c r="M29" s="23">
        <v>-11070000</v>
      </c>
      <c r="N29" s="24">
        <v>32</v>
      </c>
      <c r="O29" s="23">
        <v>-2206000</v>
      </c>
    </row>
    <row r="30" spans="2:19" ht="14.25" customHeight="1" x14ac:dyDescent="0.35">
      <c r="C30" s="109">
        <v>2</v>
      </c>
      <c r="D30" s="23">
        <v>956000</v>
      </c>
      <c r="E30" s="23">
        <v>27781000</v>
      </c>
      <c r="F30" s="23">
        <v>3789000</v>
      </c>
      <c r="G30" s="23">
        <v>8360000</v>
      </c>
      <c r="H30" s="23">
        <v>-31734000</v>
      </c>
      <c r="I30" s="23">
        <v>692000</v>
      </c>
      <c r="J30" s="48">
        <v>9844000</v>
      </c>
      <c r="K30" s="48">
        <v>7864000</v>
      </c>
      <c r="L30" s="23">
        <v>318000</v>
      </c>
      <c r="M30" s="23">
        <v>431000</v>
      </c>
      <c r="N30" s="24">
        <v>31</v>
      </c>
      <c r="O30" s="23">
        <v>1142000</v>
      </c>
    </row>
    <row r="31" spans="2:19" ht="14.25" customHeight="1" x14ac:dyDescent="0.35">
      <c r="C31" s="109">
        <v>3</v>
      </c>
      <c r="D31" s="23">
        <v>15337000</v>
      </c>
      <c r="E31" s="23">
        <v>24925000</v>
      </c>
      <c r="F31" s="23">
        <v>4546000</v>
      </c>
      <c r="G31" s="23">
        <v>9251000</v>
      </c>
      <c r="H31" s="23">
        <v>-4881000</v>
      </c>
      <c r="I31" s="23">
        <v>6154000</v>
      </c>
      <c r="J31" s="48">
        <v>55332000</v>
      </c>
      <c r="K31" s="48">
        <v>12877000</v>
      </c>
      <c r="L31" s="23">
        <v>1785000</v>
      </c>
      <c r="M31" s="23">
        <v>1627000</v>
      </c>
      <c r="N31" s="24">
        <v>31</v>
      </c>
      <c r="O31" s="23">
        <v>2512000</v>
      </c>
    </row>
    <row r="32" spans="2:19" ht="14.25" customHeight="1" x14ac:dyDescent="0.35">
      <c r="C32" s="109">
        <v>4</v>
      </c>
      <c r="D32" s="23">
        <v>16982000</v>
      </c>
      <c r="E32" s="23">
        <v>46032000</v>
      </c>
      <c r="F32" s="23">
        <v>5810000</v>
      </c>
      <c r="G32" s="23">
        <v>20725000</v>
      </c>
      <c r="H32" s="23">
        <v>421000</v>
      </c>
      <c r="I32" s="23">
        <v>9074000</v>
      </c>
      <c r="J32" s="48">
        <v>99044000</v>
      </c>
      <c r="K32" s="48">
        <v>10958000</v>
      </c>
      <c r="L32" s="23">
        <v>3195000</v>
      </c>
      <c r="M32" s="23">
        <v>3164000</v>
      </c>
      <c r="N32" s="24">
        <v>31</v>
      </c>
      <c r="O32" s="23">
        <v>3898000</v>
      </c>
    </row>
    <row r="33" spans="2:17" ht="14.25" customHeight="1" x14ac:dyDescent="0.35">
      <c r="C33" s="109">
        <v>5</v>
      </c>
      <c r="D33" s="23">
        <v>17527000</v>
      </c>
      <c r="E33" s="23">
        <v>56529000</v>
      </c>
      <c r="F33" s="23">
        <v>5070000</v>
      </c>
      <c r="G33" s="23">
        <v>29173000</v>
      </c>
      <c r="H33" s="23">
        <v>17966000</v>
      </c>
      <c r="I33" s="23">
        <v>19541000</v>
      </c>
      <c r="J33" s="48">
        <v>145806000</v>
      </c>
      <c r="K33" s="48">
        <v>20123000</v>
      </c>
      <c r="L33" s="23">
        <v>4703000</v>
      </c>
      <c r="M33" s="23">
        <v>4510000</v>
      </c>
      <c r="N33" s="24">
        <v>31</v>
      </c>
      <c r="O33" s="23">
        <v>5612000</v>
      </c>
    </row>
    <row r="34" spans="2:17" ht="14.25" customHeight="1" x14ac:dyDescent="0.35">
      <c r="C34" s="109">
        <v>6</v>
      </c>
      <c r="D34" s="23">
        <v>25352000</v>
      </c>
      <c r="E34" s="23">
        <v>50045000</v>
      </c>
      <c r="F34" s="23">
        <v>6753000</v>
      </c>
      <c r="G34" s="23">
        <v>38338000</v>
      </c>
      <c r="H34" s="23">
        <v>47032000</v>
      </c>
      <c r="I34" s="23">
        <v>39483000</v>
      </c>
      <c r="J34" s="48">
        <v>207003000</v>
      </c>
      <c r="K34" s="48">
        <v>28845000</v>
      </c>
      <c r="L34" s="23">
        <v>6678000</v>
      </c>
      <c r="M34" s="23">
        <v>6277000</v>
      </c>
      <c r="N34" s="24">
        <v>31</v>
      </c>
      <c r="O34" s="23">
        <v>8532000</v>
      </c>
      <c r="Q34" s="27"/>
    </row>
    <row r="35" spans="2:17" ht="14.25" customHeight="1" x14ac:dyDescent="0.35">
      <c r="C35" s="109">
        <v>7</v>
      </c>
      <c r="D35" s="23">
        <v>41509000</v>
      </c>
      <c r="E35" s="23">
        <v>86238000</v>
      </c>
      <c r="F35" s="23">
        <v>5094000</v>
      </c>
      <c r="G35" s="23">
        <v>53128000</v>
      </c>
      <c r="H35" s="23">
        <v>92057000</v>
      </c>
      <c r="I35" s="23">
        <v>63303000</v>
      </c>
      <c r="J35" s="48">
        <v>341329000</v>
      </c>
      <c r="K35" s="48">
        <v>49426000</v>
      </c>
      <c r="L35" s="23">
        <v>11011000</v>
      </c>
      <c r="M35" s="23">
        <v>11143000</v>
      </c>
      <c r="N35" s="24">
        <v>31</v>
      </c>
      <c r="O35" s="23">
        <v>13191000</v>
      </c>
      <c r="Q35" s="47"/>
    </row>
    <row r="36" spans="2:17" ht="14.25" customHeight="1" x14ac:dyDescent="0.35">
      <c r="C36" s="109">
        <v>8</v>
      </c>
      <c r="D36" s="23">
        <v>49579000</v>
      </c>
      <c r="E36" s="23">
        <v>103687000</v>
      </c>
      <c r="F36" s="23">
        <v>6855000</v>
      </c>
      <c r="G36" s="23">
        <v>67066000</v>
      </c>
      <c r="H36" s="23">
        <v>247274000</v>
      </c>
      <c r="I36" s="23">
        <v>63624000</v>
      </c>
      <c r="J36" s="48">
        <v>538085000</v>
      </c>
      <c r="K36" s="48">
        <v>48323000</v>
      </c>
      <c r="L36" s="23">
        <v>17358000</v>
      </c>
      <c r="M36" s="23">
        <v>16653000</v>
      </c>
      <c r="N36" s="24">
        <v>31</v>
      </c>
      <c r="O36" s="23">
        <v>22892000</v>
      </c>
    </row>
    <row r="37" spans="2:17" ht="14.25" customHeight="1" x14ac:dyDescent="0.35">
      <c r="C37" s="109">
        <v>9</v>
      </c>
      <c r="D37" s="23">
        <v>40712000</v>
      </c>
      <c r="E37" s="23">
        <v>197367000</v>
      </c>
      <c r="F37" s="23">
        <v>6632000</v>
      </c>
      <c r="G37" s="23">
        <v>59602000</v>
      </c>
      <c r="H37" s="23">
        <v>645078000</v>
      </c>
      <c r="I37" s="23">
        <v>50822000</v>
      </c>
      <c r="J37" s="48">
        <v>1000213000</v>
      </c>
      <c r="K37" s="48">
        <v>87647000</v>
      </c>
      <c r="L37" s="23">
        <v>32265000</v>
      </c>
      <c r="M37" s="23">
        <v>32904000</v>
      </c>
      <c r="N37" s="24">
        <v>31</v>
      </c>
      <c r="O37" s="23">
        <v>43927000</v>
      </c>
    </row>
    <row r="38" spans="2:17" ht="14.25" customHeight="1" x14ac:dyDescent="0.35">
      <c r="C38" s="109">
        <v>10</v>
      </c>
      <c r="D38" s="23">
        <v>76836000</v>
      </c>
      <c r="E38" s="23">
        <v>134599000</v>
      </c>
      <c r="F38" s="23">
        <v>7040000</v>
      </c>
      <c r="G38" s="23">
        <v>143086000</v>
      </c>
      <c r="H38" s="23">
        <v>3164261000</v>
      </c>
      <c r="I38" s="23">
        <v>90324000</v>
      </c>
      <c r="J38" s="48">
        <v>3616146000</v>
      </c>
      <c r="K38" s="48">
        <v>116488000</v>
      </c>
      <c r="L38" s="23">
        <v>116650000</v>
      </c>
      <c r="M38" s="23">
        <v>71644000</v>
      </c>
      <c r="N38" s="24">
        <v>31</v>
      </c>
      <c r="O38" s="110"/>
    </row>
    <row r="39" spans="2:17" ht="14.25" customHeight="1" x14ac:dyDescent="0.35">
      <c r="C39" s="25"/>
      <c r="D39" s="74"/>
      <c r="E39" s="74"/>
      <c r="F39" s="74"/>
      <c r="G39" s="74"/>
      <c r="H39" s="74"/>
      <c r="I39" s="74"/>
      <c r="J39" s="74"/>
      <c r="K39" s="26"/>
      <c r="L39" s="26"/>
      <c r="M39" s="26"/>
      <c r="N39" s="25"/>
      <c r="O39" s="26"/>
    </row>
    <row r="40" spans="2:17" ht="14.25" customHeight="1" x14ac:dyDescent="0.35">
      <c r="C40" s="25"/>
      <c r="D40" s="74"/>
      <c r="E40" s="74"/>
      <c r="F40" s="74"/>
      <c r="G40" s="77"/>
      <c r="H40" s="74"/>
      <c r="I40" s="74"/>
      <c r="J40" s="74"/>
      <c r="K40" s="26"/>
      <c r="L40" s="26"/>
      <c r="M40" s="26"/>
      <c r="N40" s="25"/>
      <c r="O40" s="26"/>
    </row>
    <row r="41" spans="2:17" ht="14.25" customHeight="1" x14ac:dyDescent="0.35">
      <c r="C41" s="1" t="s">
        <v>118</v>
      </c>
    </row>
    <row r="42" spans="2:17" ht="58" x14ac:dyDescent="0.35">
      <c r="B42" s="1" t="s">
        <v>8</v>
      </c>
      <c r="C42" s="111" t="s">
        <v>108</v>
      </c>
      <c r="D42" s="105" t="s">
        <v>109</v>
      </c>
      <c r="E42" s="105" t="s">
        <v>125</v>
      </c>
      <c r="F42" s="105" t="s">
        <v>110</v>
      </c>
      <c r="G42" s="105" t="s">
        <v>111</v>
      </c>
      <c r="H42" s="105" t="s">
        <v>112</v>
      </c>
      <c r="I42" s="105" t="s">
        <v>113</v>
      </c>
      <c r="J42" s="106" t="s">
        <v>101</v>
      </c>
      <c r="K42" s="106" t="s">
        <v>114</v>
      </c>
      <c r="L42" s="105" t="s">
        <v>115</v>
      </c>
      <c r="M42" s="107" t="s">
        <v>116</v>
      </c>
      <c r="N42" s="105" t="s">
        <v>89</v>
      </c>
      <c r="O42" s="108" t="s">
        <v>117</v>
      </c>
    </row>
    <row r="43" spans="2:17" ht="14.25" customHeight="1" x14ac:dyDescent="0.35">
      <c r="C43" s="109">
        <v>1</v>
      </c>
      <c r="D43" s="23">
        <v>33285000</v>
      </c>
      <c r="E43" s="23">
        <v>79613000</v>
      </c>
      <c r="F43" s="23">
        <v>5079000</v>
      </c>
      <c r="G43" s="23">
        <v>27718000</v>
      </c>
      <c r="H43" s="23">
        <v>-3790509000</v>
      </c>
      <c r="I43" s="23">
        <v>22849000</v>
      </c>
      <c r="J43" s="48">
        <v>-3621965000</v>
      </c>
      <c r="K43" s="48">
        <v>44485000</v>
      </c>
      <c r="L43" s="23">
        <v>-113186000</v>
      </c>
      <c r="M43" s="23">
        <v>-62802000</v>
      </c>
      <c r="N43" s="24">
        <v>32</v>
      </c>
      <c r="O43" s="23">
        <v>-15544000</v>
      </c>
    </row>
    <row r="44" spans="2:17" ht="14.25" customHeight="1" x14ac:dyDescent="0.35">
      <c r="C44" s="109">
        <v>2</v>
      </c>
      <c r="D44" s="23">
        <v>22064000</v>
      </c>
      <c r="E44" s="23">
        <v>71314000</v>
      </c>
      <c r="F44" s="23">
        <v>3428000</v>
      </c>
      <c r="G44" s="23">
        <v>6766000</v>
      </c>
      <c r="H44" s="23">
        <v>-318148000</v>
      </c>
      <c r="I44" s="23">
        <v>30084000</v>
      </c>
      <c r="J44" s="48">
        <v>-184492000</v>
      </c>
      <c r="K44" s="48">
        <v>33802000</v>
      </c>
      <c r="L44" s="23">
        <v>-5951000</v>
      </c>
      <c r="M44" s="23">
        <v>-4798000</v>
      </c>
      <c r="N44" s="24">
        <v>31</v>
      </c>
      <c r="O44" s="23">
        <v>-979000</v>
      </c>
    </row>
    <row r="45" spans="2:17" ht="14.25" customHeight="1" x14ac:dyDescent="0.35">
      <c r="C45" s="109">
        <v>3</v>
      </c>
      <c r="D45" s="23">
        <v>11908000</v>
      </c>
      <c r="E45" s="23">
        <v>23818000</v>
      </c>
      <c r="F45" s="23">
        <v>4313000</v>
      </c>
      <c r="G45" s="23">
        <v>3998000</v>
      </c>
      <c r="H45" s="23">
        <v>-29439000</v>
      </c>
      <c r="I45" s="23">
        <v>2870000</v>
      </c>
      <c r="J45" s="48">
        <v>17468000</v>
      </c>
      <c r="K45" s="48">
        <v>8362000</v>
      </c>
      <c r="L45" s="23">
        <v>563000</v>
      </c>
      <c r="M45" s="23">
        <v>737000</v>
      </c>
      <c r="N45" s="24">
        <v>31</v>
      </c>
      <c r="O45" s="23">
        <v>1314000</v>
      </c>
    </row>
    <row r="46" spans="2:17" ht="14.25" customHeight="1" x14ac:dyDescent="0.35">
      <c r="C46" s="109">
        <v>4</v>
      </c>
      <c r="D46" s="23">
        <v>24341000</v>
      </c>
      <c r="E46" s="23">
        <v>22257000</v>
      </c>
      <c r="F46" s="23">
        <v>5649000</v>
      </c>
      <c r="G46" s="23">
        <v>4345000</v>
      </c>
      <c r="H46" s="23">
        <v>1742000</v>
      </c>
      <c r="I46" s="23">
        <v>2999000</v>
      </c>
      <c r="J46" s="48">
        <v>61333000</v>
      </c>
      <c r="K46" s="48">
        <v>11157000</v>
      </c>
      <c r="L46" s="23">
        <v>1978000</v>
      </c>
      <c r="M46" s="23">
        <v>2011000</v>
      </c>
      <c r="N46" s="24">
        <v>31</v>
      </c>
      <c r="O46" s="23">
        <v>2681000</v>
      </c>
    </row>
    <row r="47" spans="2:17" ht="14.25" customHeight="1" x14ac:dyDescent="0.35">
      <c r="C47" s="109">
        <v>5</v>
      </c>
      <c r="D47" s="23">
        <v>21746000</v>
      </c>
      <c r="E47" s="23">
        <v>61097000</v>
      </c>
      <c r="F47" s="23">
        <v>6296000</v>
      </c>
      <c r="G47" s="23">
        <v>4036000</v>
      </c>
      <c r="H47" s="23">
        <v>-22819000</v>
      </c>
      <c r="I47" s="23">
        <v>37601000</v>
      </c>
      <c r="J47" s="48">
        <v>107957000</v>
      </c>
      <c r="K47" s="48">
        <v>25185000</v>
      </c>
      <c r="L47" s="23">
        <v>3482000</v>
      </c>
      <c r="M47" s="23">
        <v>3599000</v>
      </c>
      <c r="N47" s="24">
        <v>31</v>
      </c>
      <c r="O47" s="23">
        <v>4094000</v>
      </c>
    </row>
    <row r="48" spans="2:17" ht="14.25" customHeight="1" x14ac:dyDescent="0.35">
      <c r="C48" s="109">
        <v>6</v>
      </c>
      <c r="D48" s="23">
        <v>22129000</v>
      </c>
      <c r="E48" s="23">
        <v>37929000</v>
      </c>
      <c r="F48" s="23">
        <v>5252000</v>
      </c>
      <c r="G48" s="23">
        <v>8790000</v>
      </c>
      <c r="H48" s="23">
        <v>58898000</v>
      </c>
      <c r="I48" s="23">
        <v>33598000</v>
      </c>
      <c r="J48" s="48">
        <v>166596000</v>
      </c>
      <c r="K48" s="48">
        <v>26222000</v>
      </c>
      <c r="L48" s="23">
        <v>5374000</v>
      </c>
      <c r="M48" s="23">
        <v>5412000</v>
      </c>
      <c r="N48" s="24">
        <v>31</v>
      </c>
      <c r="O48" s="23">
        <v>6934000</v>
      </c>
    </row>
    <row r="49" spans="2:15" ht="14.25" customHeight="1" x14ac:dyDescent="0.35">
      <c r="C49" s="109">
        <v>7</v>
      </c>
      <c r="D49" s="23">
        <v>34032000</v>
      </c>
      <c r="E49" s="23">
        <v>94912000</v>
      </c>
      <c r="F49" s="23">
        <v>8149000</v>
      </c>
      <c r="G49" s="23">
        <v>15755000</v>
      </c>
      <c r="H49" s="23">
        <v>75447000</v>
      </c>
      <c r="I49" s="23">
        <v>39473000</v>
      </c>
      <c r="J49" s="48">
        <v>267768000</v>
      </c>
      <c r="K49" s="48">
        <v>31187000</v>
      </c>
      <c r="L49" s="23">
        <v>8638000</v>
      </c>
      <c r="M49" s="23">
        <v>8453000</v>
      </c>
      <c r="N49" s="24">
        <v>31</v>
      </c>
      <c r="O49" s="23">
        <v>10929000</v>
      </c>
    </row>
    <row r="50" spans="2:15" ht="14.25" customHeight="1" x14ac:dyDescent="0.35">
      <c r="C50" s="109">
        <v>8</v>
      </c>
      <c r="D50" s="23">
        <v>24848000</v>
      </c>
      <c r="E50" s="23">
        <v>155441000</v>
      </c>
      <c r="F50" s="23">
        <v>7500000</v>
      </c>
      <c r="G50" s="23">
        <v>19046000</v>
      </c>
      <c r="H50" s="23">
        <v>161808000</v>
      </c>
      <c r="I50" s="23">
        <v>73451000</v>
      </c>
      <c r="J50" s="48">
        <v>442094000</v>
      </c>
      <c r="K50" s="48">
        <v>52300000</v>
      </c>
      <c r="L50" s="23">
        <v>14261000</v>
      </c>
      <c r="M50" s="23">
        <v>14363000</v>
      </c>
      <c r="N50" s="24">
        <v>31</v>
      </c>
      <c r="O50" s="23">
        <v>18422000</v>
      </c>
    </row>
    <row r="51" spans="2:15" ht="14.25" customHeight="1" x14ac:dyDescent="0.35">
      <c r="C51" s="109">
        <v>9</v>
      </c>
      <c r="D51" s="23">
        <v>41355000</v>
      </c>
      <c r="E51" s="23">
        <v>168495000</v>
      </c>
      <c r="F51" s="23">
        <v>6960000</v>
      </c>
      <c r="G51" s="23">
        <v>51533000</v>
      </c>
      <c r="H51" s="23">
        <v>536254000</v>
      </c>
      <c r="I51" s="23">
        <v>59854000</v>
      </c>
      <c r="J51" s="48">
        <v>864451000</v>
      </c>
      <c r="K51" s="48">
        <v>79462000</v>
      </c>
      <c r="L51" s="23">
        <v>27886000</v>
      </c>
      <c r="M51" s="23">
        <v>24979000</v>
      </c>
      <c r="N51" s="24">
        <v>31</v>
      </c>
      <c r="O51" s="23">
        <v>41143000</v>
      </c>
    </row>
    <row r="52" spans="2:15" ht="14.25" customHeight="1" x14ac:dyDescent="0.35">
      <c r="C52" s="109">
        <v>10</v>
      </c>
      <c r="D52" s="23">
        <v>53192000</v>
      </c>
      <c r="E52" s="23">
        <v>129561000</v>
      </c>
      <c r="F52" s="23">
        <v>5689000</v>
      </c>
      <c r="G52" s="23">
        <v>18113000</v>
      </c>
      <c r="H52" s="23">
        <v>2738559000</v>
      </c>
      <c r="I52" s="23">
        <v>41911000</v>
      </c>
      <c r="J52" s="48">
        <v>2987025000</v>
      </c>
      <c r="K52" s="48">
        <v>88133000</v>
      </c>
      <c r="L52" s="23">
        <v>96356000</v>
      </c>
      <c r="M52" s="23">
        <v>70279000</v>
      </c>
      <c r="N52" s="24">
        <v>31</v>
      </c>
      <c r="O52" s="23"/>
    </row>
    <row r="53" spans="2:15" ht="14.25" customHeight="1" x14ac:dyDescent="0.35">
      <c r="C53" s="25"/>
      <c r="D53" s="26"/>
      <c r="E53" s="26"/>
      <c r="F53" s="26"/>
      <c r="G53" s="26"/>
      <c r="H53" s="26"/>
      <c r="I53" s="26"/>
      <c r="J53" s="26"/>
      <c r="K53" s="26"/>
      <c r="L53" s="26"/>
      <c r="M53" s="26"/>
      <c r="N53" s="25"/>
      <c r="O53" s="26"/>
    </row>
    <row r="54" spans="2:15" ht="14.25" customHeight="1" x14ac:dyDescent="0.35">
      <c r="C54" s="1" t="s">
        <v>119</v>
      </c>
    </row>
    <row r="55" spans="2:15" ht="58" x14ac:dyDescent="0.35">
      <c r="B55" s="1" t="s">
        <v>10</v>
      </c>
      <c r="C55" s="111" t="s">
        <v>108</v>
      </c>
      <c r="D55" s="105" t="s">
        <v>109</v>
      </c>
      <c r="E55" s="105" t="s">
        <v>125</v>
      </c>
      <c r="F55" s="105" t="s">
        <v>110</v>
      </c>
      <c r="G55" s="105" t="s">
        <v>111</v>
      </c>
      <c r="H55" s="105" t="s">
        <v>112</v>
      </c>
      <c r="I55" s="105" t="s">
        <v>113</v>
      </c>
      <c r="J55" s="106" t="s">
        <v>101</v>
      </c>
      <c r="K55" s="106" t="s">
        <v>114</v>
      </c>
      <c r="L55" s="105" t="s">
        <v>115</v>
      </c>
      <c r="M55" s="107" t="s">
        <v>116</v>
      </c>
      <c r="N55" s="105" t="s">
        <v>89</v>
      </c>
      <c r="O55" s="108" t="s">
        <v>117</v>
      </c>
    </row>
    <row r="56" spans="2:15" ht="14.25" customHeight="1" x14ac:dyDescent="0.35">
      <c r="C56" s="109">
        <v>1</v>
      </c>
      <c r="D56" s="23">
        <v>17932000</v>
      </c>
      <c r="E56" s="23">
        <v>142909000</v>
      </c>
      <c r="F56" s="23">
        <v>4830000</v>
      </c>
      <c r="G56" s="23">
        <v>27040000</v>
      </c>
      <c r="H56" s="23">
        <v>-1616631000</v>
      </c>
      <c r="I56" s="23">
        <v>36281000</v>
      </c>
      <c r="J56" s="48">
        <v>-1387639000</v>
      </c>
      <c r="K56" s="48">
        <v>21260000</v>
      </c>
      <c r="L56" s="23">
        <v>-43364000</v>
      </c>
      <c r="M56" s="23">
        <v>-22836000</v>
      </c>
      <c r="N56" s="24">
        <v>32</v>
      </c>
      <c r="O56" s="23">
        <v>-7155000</v>
      </c>
    </row>
    <row r="57" spans="2:15" ht="14.25" customHeight="1" x14ac:dyDescent="0.35">
      <c r="C57" s="109">
        <v>2</v>
      </c>
      <c r="D57" s="23">
        <v>20406000</v>
      </c>
      <c r="E57" s="23">
        <v>10504000</v>
      </c>
      <c r="F57" s="23">
        <v>4715000</v>
      </c>
      <c r="G57" s="23">
        <v>14528000</v>
      </c>
      <c r="H57" s="23">
        <v>-108380000</v>
      </c>
      <c r="I57" s="23">
        <v>16046000</v>
      </c>
      <c r="J57" s="48">
        <v>-42181000</v>
      </c>
      <c r="K57" s="48">
        <v>20302000</v>
      </c>
      <c r="L57" s="23">
        <v>-1361000</v>
      </c>
      <c r="M57" s="23">
        <v>-948000</v>
      </c>
      <c r="N57" s="24">
        <v>31</v>
      </c>
      <c r="O57" s="23">
        <v>936000</v>
      </c>
    </row>
    <row r="58" spans="2:15" ht="14.25" customHeight="1" x14ac:dyDescent="0.35">
      <c r="C58" s="109">
        <v>3</v>
      </c>
      <c r="D58" s="23">
        <v>18760000</v>
      </c>
      <c r="E58" s="23">
        <v>14074000</v>
      </c>
      <c r="F58" s="23">
        <v>5279000</v>
      </c>
      <c r="G58" s="23">
        <v>13338000</v>
      </c>
      <c r="H58" s="23">
        <v>-2433000</v>
      </c>
      <c r="I58" s="23">
        <v>8126000</v>
      </c>
      <c r="J58" s="48">
        <v>57144000</v>
      </c>
      <c r="K58" s="48">
        <v>10560000</v>
      </c>
      <c r="L58" s="23">
        <v>1843000</v>
      </c>
      <c r="M58" s="23">
        <v>1845000</v>
      </c>
      <c r="N58" s="24">
        <v>31</v>
      </c>
      <c r="O58" s="23">
        <v>2604000</v>
      </c>
    </row>
    <row r="59" spans="2:15" ht="14.25" customHeight="1" x14ac:dyDescent="0.35">
      <c r="C59" s="109">
        <v>4</v>
      </c>
      <c r="D59" s="23">
        <v>43970000</v>
      </c>
      <c r="E59" s="23">
        <v>10991000</v>
      </c>
      <c r="F59" s="23">
        <v>5267000</v>
      </c>
      <c r="G59" s="23">
        <v>29245000</v>
      </c>
      <c r="H59" s="23">
        <v>1885000</v>
      </c>
      <c r="I59" s="23">
        <v>23073000</v>
      </c>
      <c r="J59" s="48">
        <v>114431000</v>
      </c>
      <c r="K59" s="48">
        <v>19929000</v>
      </c>
      <c r="L59" s="23">
        <v>3691000</v>
      </c>
      <c r="M59" s="23">
        <v>3734000</v>
      </c>
      <c r="N59" s="24">
        <v>31</v>
      </c>
      <c r="O59" s="23">
        <v>4901000</v>
      </c>
    </row>
    <row r="60" spans="2:15" ht="14.25" customHeight="1" x14ac:dyDescent="0.35">
      <c r="C60" s="109">
        <v>5</v>
      </c>
      <c r="D60" s="23">
        <v>16374000</v>
      </c>
      <c r="E60" s="23">
        <v>22611000</v>
      </c>
      <c r="F60" s="23">
        <v>6645000</v>
      </c>
      <c r="G60" s="23">
        <v>50035000</v>
      </c>
      <c r="H60" s="23">
        <v>52232000</v>
      </c>
      <c r="I60" s="23">
        <v>39794000</v>
      </c>
      <c r="J60" s="48">
        <v>187691000</v>
      </c>
      <c r="K60" s="48">
        <v>21824000</v>
      </c>
      <c r="L60" s="23">
        <v>6055000</v>
      </c>
      <c r="M60" s="23">
        <v>6160000</v>
      </c>
      <c r="N60" s="24">
        <v>31</v>
      </c>
      <c r="O60" s="23">
        <v>7533000</v>
      </c>
    </row>
    <row r="61" spans="2:15" ht="14.25" customHeight="1" x14ac:dyDescent="0.35">
      <c r="C61" s="109">
        <v>6</v>
      </c>
      <c r="D61" s="23">
        <v>27128000</v>
      </c>
      <c r="E61" s="23">
        <v>57685000</v>
      </c>
      <c r="F61" s="23">
        <v>7103000</v>
      </c>
      <c r="G61" s="23">
        <v>51944000</v>
      </c>
      <c r="H61" s="23">
        <v>117164000</v>
      </c>
      <c r="I61" s="23">
        <v>35934000</v>
      </c>
      <c r="J61" s="48">
        <v>296958000</v>
      </c>
      <c r="K61" s="48">
        <v>30722000</v>
      </c>
      <c r="L61" s="23">
        <v>9579000</v>
      </c>
      <c r="M61" s="23">
        <v>9799000</v>
      </c>
      <c r="N61" s="24">
        <v>31</v>
      </c>
      <c r="O61" s="23">
        <v>11173000</v>
      </c>
    </row>
    <row r="62" spans="2:15" ht="14.25" customHeight="1" x14ac:dyDescent="0.35">
      <c r="C62" s="109">
        <v>7</v>
      </c>
      <c r="D62" s="23">
        <v>42835000</v>
      </c>
      <c r="E62" s="23">
        <v>64321000</v>
      </c>
      <c r="F62" s="23">
        <v>5775000</v>
      </c>
      <c r="G62" s="23">
        <v>60642000</v>
      </c>
      <c r="H62" s="23">
        <v>212796000</v>
      </c>
      <c r="I62" s="23">
        <v>56121000</v>
      </c>
      <c r="J62" s="48">
        <v>442490000</v>
      </c>
      <c r="K62" s="48">
        <v>48729000</v>
      </c>
      <c r="L62" s="23">
        <v>14274000</v>
      </c>
      <c r="M62" s="23">
        <v>14029000</v>
      </c>
      <c r="N62" s="24">
        <v>31</v>
      </c>
      <c r="O62" s="23">
        <v>17420000</v>
      </c>
    </row>
    <row r="63" spans="2:15" ht="14.25" customHeight="1" x14ac:dyDescent="0.35">
      <c r="C63" s="109">
        <v>8</v>
      </c>
      <c r="D63" s="23">
        <v>57661000</v>
      </c>
      <c r="E63" s="23">
        <v>95933000</v>
      </c>
      <c r="F63" s="23">
        <v>6225000</v>
      </c>
      <c r="G63" s="23">
        <v>83600000</v>
      </c>
      <c r="H63" s="23">
        <v>456523000</v>
      </c>
      <c r="I63" s="23">
        <v>77209000</v>
      </c>
      <c r="J63" s="48">
        <v>777151000</v>
      </c>
      <c r="K63" s="48">
        <v>73872000</v>
      </c>
      <c r="L63" s="23">
        <v>25069000</v>
      </c>
      <c r="M63" s="23">
        <v>22888000</v>
      </c>
      <c r="N63" s="24">
        <v>31</v>
      </c>
      <c r="O63" s="23">
        <v>35765000</v>
      </c>
    </row>
    <row r="64" spans="2:15" ht="14.25" customHeight="1" x14ac:dyDescent="0.35">
      <c r="C64" s="109">
        <v>9</v>
      </c>
      <c r="D64" s="23">
        <v>36687000</v>
      </c>
      <c r="E64" s="23">
        <v>149969000</v>
      </c>
      <c r="F64" s="23">
        <v>7024000</v>
      </c>
      <c r="G64" s="23">
        <v>181500000</v>
      </c>
      <c r="H64" s="23">
        <v>1042169000</v>
      </c>
      <c r="I64" s="23">
        <v>51856000</v>
      </c>
      <c r="J64" s="48">
        <v>1469205000</v>
      </c>
      <c r="K64" s="48">
        <v>74696000</v>
      </c>
      <c r="L64" s="23">
        <v>47394000</v>
      </c>
      <c r="M64" s="23">
        <v>47429000</v>
      </c>
      <c r="N64" s="24">
        <v>31</v>
      </c>
      <c r="O64" s="23">
        <v>64560000</v>
      </c>
    </row>
    <row r="65" spans="2:15" ht="14.25" customHeight="1" x14ac:dyDescent="0.35">
      <c r="C65" s="109">
        <v>10</v>
      </c>
      <c r="D65" s="23">
        <v>30664000</v>
      </c>
      <c r="E65" s="23">
        <v>96147000</v>
      </c>
      <c r="F65" s="23">
        <v>7417000</v>
      </c>
      <c r="G65" s="23">
        <v>135752000</v>
      </c>
      <c r="H65" s="23">
        <v>4598287000</v>
      </c>
      <c r="I65" s="23">
        <v>78289000</v>
      </c>
      <c r="J65" s="48">
        <v>4946556000</v>
      </c>
      <c r="K65" s="48">
        <v>85389000</v>
      </c>
      <c r="L65" s="23">
        <v>159566000</v>
      </c>
      <c r="M65" s="23">
        <v>127408000</v>
      </c>
      <c r="N65" s="24">
        <v>31</v>
      </c>
      <c r="O65" s="23"/>
    </row>
    <row r="66" spans="2:15" ht="14.25" customHeight="1" x14ac:dyDescent="0.35">
      <c r="C66" s="25"/>
      <c r="D66" s="26"/>
      <c r="E66" s="26"/>
      <c r="F66" s="26"/>
      <c r="G66" s="26"/>
      <c r="H66" s="26"/>
      <c r="I66" s="26"/>
      <c r="J66" s="26"/>
      <c r="K66" s="26"/>
      <c r="L66" s="26"/>
      <c r="M66" s="26"/>
      <c r="N66" s="25"/>
      <c r="O66" s="26"/>
    </row>
    <row r="67" spans="2:15" ht="14.25" customHeight="1" x14ac:dyDescent="0.35">
      <c r="C67" s="1" t="s">
        <v>120</v>
      </c>
    </row>
    <row r="68" spans="2:15" ht="43.5" x14ac:dyDescent="0.35">
      <c r="B68" s="1" t="s">
        <v>12</v>
      </c>
      <c r="C68" s="111" t="s">
        <v>108</v>
      </c>
      <c r="D68" s="105" t="s">
        <v>109</v>
      </c>
      <c r="E68" s="105" t="s">
        <v>125</v>
      </c>
      <c r="F68" s="105" t="s">
        <v>110</v>
      </c>
      <c r="G68" s="105" t="s">
        <v>111</v>
      </c>
      <c r="H68" s="105" t="s">
        <v>112</v>
      </c>
      <c r="I68" s="105" t="s">
        <v>113</v>
      </c>
      <c r="J68" s="106" t="s">
        <v>101</v>
      </c>
      <c r="K68" s="106" t="s">
        <v>114</v>
      </c>
      <c r="L68" s="105" t="s">
        <v>115</v>
      </c>
      <c r="M68" s="107" t="s">
        <v>116</v>
      </c>
      <c r="N68" s="105" t="s">
        <v>89</v>
      </c>
      <c r="O68" s="108" t="s">
        <v>117</v>
      </c>
    </row>
    <row r="69" spans="2:15" ht="14.25" customHeight="1" x14ac:dyDescent="0.35">
      <c r="C69" s="109">
        <v>1</v>
      </c>
      <c r="D69" s="23">
        <v>30271000</v>
      </c>
      <c r="E69" s="23">
        <v>101356000</v>
      </c>
      <c r="F69" s="23">
        <v>5233000</v>
      </c>
      <c r="G69" s="23">
        <v>109966000</v>
      </c>
      <c r="H69" s="23">
        <v>-3475794000</v>
      </c>
      <c r="I69" s="23">
        <v>40690000</v>
      </c>
      <c r="J69" s="48">
        <v>-3188278000</v>
      </c>
      <c r="K69" s="48">
        <v>76566000</v>
      </c>
      <c r="L69" s="23">
        <v>-99634000</v>
      </c>
      <c r="M69" s="23">
        <v>-78715000</v>
      </c>
      <c r="N69" s="24">
        <v>32</v>
      </c>
      <c r="O69" s="23">
        <v>-31974000</v>
      </c>
    </row>
    <row r="70" spans="2:15" ht="14.25" customHeight="1" x14ac:dyDescent="0.35">
      <c r="C70" s="109">
        <v>2</v>
      </c>
      <c r="D70" s="23">
        <v>29737000</v>
      </c>
      <c r="E70" s="23">
        <v>10635000</v>
      </c>
      <c r="F70" s="23">
        <v>5800000</v>
      </c>
      <c r="G70" s="23">
        <v>34357000</v>
      </c>
      <c r="H70" s="23">
        <v>-572998000</v>
      </c>
      <c r="I70" s="23">
        <v>26812000</v>
      </c>
      <c r="J70" s="48">
        <v>-465657000</v>
      </c>
      <c r="K70" s="48">
        <v>49370000</v>
      </c>
      <c r="L70" s="23">
        <v>-15021000</v>
      </c>
      <c r="M70" s="23">
        <v>-12766000</v>
      </c>
      <c r="N70" s="24">
        <v>31</v>
      </c>
      <c r="O70" s="23">
        <v>-6586000</v>
      </c>
    </row>
    <row r="71" spans="2:15" ht="14.25" customHeight="1" x14ac:dyDescent="0.35">
      <c r="C71" s="109">
        <v>3</v>
      </c>
      <c r="D71" s="23">
        <v>13286000</v>
      </c>
      <c r="E71" s="23">
        <v>64821000</v>
      </c>
      <c r="F71" s="23">
        <v>6411000</v>
      </c>
      <c r="G71" s="23">
        <v>29544000</v>
      </c>
      <c r="H71" s="23">
        <v>-232601000</v>
      </c>
      <c r="I71" s="23">
        <v>27638000</v>
      </c>
      <c r="J71" s="48">
        <v>-90901000</v>
      </c>
      <c r="K71" s="48">
        <v>44716000</v>
      </c>
      <c r="L71" s="23">
        <v>-2932000</v>
      </c>
      <c r="M71" s="23">
        <v>-2883000</v>
      </c>
      <c r="N71" s="24">
        <v>31</v>
      </c>
      <c r="O71" s="23">
        <v>-213000</v>
      </c>
    </row>
    <row r="72" spans="2:15" ht="14.25" customHeight="1" x14ac:dyDescent="0.35">
      <c r="C72" s="109">
        <v>4</v>
      </c>
      <c r="D72" s="23">
        <v>12461000</v>
      </c>
      <c r="E72" s="23">
        <v>-2763000</v>
      </c>
      <c r="F72" s="23">
        <v>6081000</v>
      </c>
      <c r="G72" s="23">
        <v>7098000</v>
      </c>
      <c r="H72" s="23">
        <v>-9931000</v>
      </c>
      <c r="I72" s="23">
        <v>7136000</v>
      </c>
      <c r="J72" s="48">
        <v>20082000</v>
      </c>
      <c r="K72" s="48">
        <v>14724000</v>
      </c>
      <c r="L72" s="23">
        <v>648000</v>
      </c>
      <c r="M72" s="23">
        <v>690000</v>
      </c>
      <c r="N72" s="24">
        <v>31</v>
      </c>
      <c r="O72" s="23">
        <v>1341000</v>
      </c>
    </row>
    <row r="73" spans="2:15" ht="14.25" customHeight="1" x14ac:dyDescent="0.35">
      <c r="C73" s="109">
        <v>5</v>
      </c>
      <c r="D73" s="23">
        <v>16638000</v>
      </c>
      <c r="E73" s="23">
        <v>36867000</v>
      </c>
      <c r="F73" s="23">
        <v>5378000</v>
      </c>
      <c r="G73" s="23">
        <v>36449000</v>
      </c>
      <c r="H73" s="23">
        <v>-57360000</v>
      </c>
      <c r="I73" s="23">
        <v>23652000</v>
      </c>
      <c r="J73" s="48">
        <v>61624000</v>
      </c>
      <c r="K73" s="48">
        <v>24187000</v>
      </c>
      <c r="L73" s="23">
        <v>1988000</v>
      </c>
      <c r="M73" s="23">
        <v>2046000</v>
      </c>
      <c r="N73" s="24">
        <v>31</v>
      </c>
      <c r="O73" s="23">
        <v>2781000</v>
      </c>
    </row>
    <row r="74" spans="2:15" ht="14.25" customHeight="1" x14ac:dyDescent="0.35">
      <c r="C74" s="109">
        <v>6</v>
      </c>
      <c r="D74" s="23">
        <v>19732000</v>
      </c>
      <c r="E74" s="23">
        <v>-1123000</v>
      </c>
      <c r="F74" s="23">
        <v>5126000</v>
      </c>
      <c r="G74" s="23">
        <v>48887000</v>
      </c>
      <c r="H74" s="23">
        <v>8244000</v>
      </c>
      <c r="I74" s="23">
        <v>30978000</v>
      </c>
      <c r="J74" s="48">
        <v>111844000</v>
      </c>
      <c r="K74" s="48">
        <v>23019000</v>
      </c>
      <c r="L74" s="23">
        <v>3608000</v>
      </c>
      <c r="M74" s="23">
        <v>3530000</v>
      </c>
      <c r="N74" s="24">
        <v>31</v>
      </c>
      <c r="O74" s="23">
        <v>4649000</v>
      </c>
    </row>
    <row r="75" spans="2:15" ht="14.25" customHeight="1" x14ac:dyDescent="0.35">
      <c r="C75" s="109">
        <v>7</v>
      </c>
      <c r="D75" s="23">
        <v>20039000</v>
      </c>
      <c r="E75" s="23">
        <v>47423000</v>
      </c>
      <c r="F75" s="23">
        <v>6644000</v>
      </c>
      <c r="G75" s="23">
        <v>61992000</v>
      </c>
      <c r="H75" s="23">
        <v>32704000</v>
      </c>
      <c r="I75" s="23">
        <v>28384000</v>
      </c>
      <c r="J75" s="48">
        <v>197186000</v>
      </c>
      <c r="K75" s="48">
        <v>23228000</v>
      </c>
      <c r="L75" s="23">
        <v>6361000</v>
      </c>
      <c r="M75" s="23">
        <v>6439000</v>
      </c>
      <c r="N75" s="24">
        <v>31</v>
      </c>
      <c r="O75" s="23">
        <v>8094000</v>
      </c>
    </row>
    <row r="76" spans="2:15" ht="14.25" customHeight="1" x14ac:dyDescent="0.35">
      <c r="C76" s="109">
        <v>8</v>
      </c>
      <c r="D76" s="23">
        <v>34002000</v>
      </c>
      <c r="E76" s="23">
        <v>100412000</v>
      </c>
      <c r="F76" s="23">
        <v>6214000</v>
      </c>
      <c r="G76" s="23">
        <v>103484000</v>
      </c>
      <c r="H76" s="23">
        <v>32469000</v>
      </c>
      <c r="I76" s="23">
        <v>76389000</v>
      </c>
      <c r="J76" s="48">
        <v>352970000</v>
      </c>
      <c r="K76" s="48">
        <v>48719000</v>
      </c>
      <c r="L76" s="23">
        <v>11386000</v>
      </c>
      <c r="M76" s="23">
        <v>10984000</v>
      </c>
      <c r="N76" s="24">
        <v>31</v>
      </c>
      <c r="O76" s="23">
        <v>14709000</v>
      </c>
    </row>
    <row r="77" spans="2:15" ht="14.25" customHeight="1" x14ac:dyDescent="0.35">
      <c r="C77" s="109">
        <v>9</v>
      </c>
      <c r="D77" s="23">
        <v>46811000</v>
      </c>
      <c r="E77" s="23">
        <v>126721000</v>
      </c>
      <c r="F77" s="23">
        <v>7294000</v>
      </c>
      <c r="G77" s="23">
        <v>82939000</v>
      </c>
      <c r="H77" s="23">
        <v>373600000</v>
      </c>
      <c r="I77" s="23">
        <v>58564000</v>
      </c>
      <c r="J77" s="48">
        <v>695929000</v>
      </c>
      <c r="K77" s="48">
        <v>85925000</v>
      </c>
      <c r="L77" s="23">
        <v>22449000</v>
      </c>
      <c r="M77" s="23">
        <v>19065000</v>
      </c>
      <c r="N77" s="24">
        <v>31</v>
      </c>
      <c r="O77" s="23">
        <v>41703000</v>
      </c>
    </row>
    <row r="78" spans="2:15" ht="14.25" customHeight="1" x14ac:dyDescent="0.35">
      <c r="C78" s="109">
        <v>10</v>
      </c>
      <c r="D78" s="23">
        <v>92473000</v>
      </c>
      <c r="E78" s="23">
        <v>242841000</v>
      </c>
      <c r="F78" s="23">
        <v>7076000</v>
      </c>
      <c r="G78" s="23">
        <v>193901000</v>
      </c>
      <c r="H78" s="23">
        <v>3002873000</v>
      </c>
      <c r="I78" s="23">
        <v>103511000</v>
      </c>
      <c r="J78" s="48">
        <v>3642675000</v>
      </c>
      <c r="K78" s="48">
        <v>131003000</v>
      </c>
      <c r="L78" s="23">
        <v>117506000</v>
      </c>
      <c r="M78" s="23">
        <v>79693000</v>
      </c>
      <c r="N78" s="24">
        <v>31</v>
      </c>
      <c r="O78" s="23"/>
    </row>
    <row r="79" spans="2:15" ht="14.25" customHeight="1" x14ac:dyDescent="0.35">
      <c r="C79" s="25"/>
      <c r="D79" s="26"/>
      <c r="E79" s="26"/>
      <c r="F79" s="26"/>
      <c r="G79" s="26"/>
      <c r="H79" s="26"/>
      <c r="I79" s="26"/>
      <c r="J79" s="26"/>
      <c r="K79" s="26"/>
      <c r="L79" s="26"/>
      <c r="M79" s="26"/>
      <c r="N79" s="25"/>
      <c r="O79" s="26"/>
    </row>
    <row r="80" spans="2:15" ht="14.25" customHeight="1" x14ac:dyDescent="0.35">
      <c r="C80" s="1" t="s">
        <v>121</v>
      </c>
    </row>
    <row r="81" spans="2:15" ht="43.5" x14ac:dyDescent="0.35">
      <c r="B81" s="1" t="s">
        <v>20</v>
      </c>
      <c r="C81" s="111" t="s">
        <v>108</v>
      </c>
      <c r="D81" s="105" t="s">
        <v>109</v>
      </c>
      <c r="E81" s="105" t="s">
        <v>125</v>
      </c>
      <c r="F81" s="105" t="s">
        <v>110</v>
      </c>
      <c r="G81" s="105" t="s">
        <v>111</v>
      </c>
      <c r="H81" s="105" t="s">
        <v>112</v>
      </c>
      <c r="I81" s="105" t="s">
        <v>113</v>
      </c>
      <c r="J81" s="106" t="s">
        <v>101</v>
      </c>
      <c r="K81" s="106" t="s">
        <v>114</v>
      </c>
      <c r="L81" s="105" t="s">
        <v>115</v>
      </c>
      <c r="M81" s="107" t="s">
        <v>116</v>
      </c>
      <c r="N81" s="105" t="s">
        <v>89</v>
      </c>
      <c r="O81" s="108" t="s">
        <v>117</v>
      </c>
    </row>
    <row r="82" spans="2:15" ht="14.25" customHeight="1" x14ac:dyDescent="0.35">
      <c r="C82" s="109">
        <v>1</v>
      </c>
      <c r="D82" s="23">
        <v>31203000</v>
      </c>
      <c r="E82" s="23">
        <v>240402000</v>
      </c>
      <c r="F82" s="23">
        <v>5935000</v>
      </c>
      <c r="G82" s="23">
        <v>-1343000</v>
      </c>
      <c r="H82" s="23">
        <v>-3035374000</v>
      </c>
      <c r="I82" s="23">
        <v>116519000</v>
      </c>
      <c r="J82" s="48">
        <v>-2642658000</v>
      </c>
      <c r="K82" s="48">
        <v>92842000</v>
      </c>
      <c r="L82" s="23">
        <v>-82583000</v>
      </c>
      <c r="M82" s="23">
        <v>-58620000</v>
      </c>
      <c r="N82" s="24">
        <v>32</v>
      </c>
      <c r="O82" s="23">
        <v>-26929000</v>
      </c>
    </row>
    <row r="83" spans="2:15" ht="14.25" customHeight="1" x14ac:dyDescent="0.35">
      <c r="C83" s="109">
        <v>2</v>
      </c>
      <c r="D83" s="23">
        <v>42672000</v>
      </c>
      <c r="E83" s="23">
        <v>35677000</v>
      </c>
      <c r="F83" s="23">
        <v>4026000</v>
      </c>
      <c r="G83" s="23">
        <v>-18425000</v>
      </c>
      <c r="H83" s="23">
        <v>-518241000</v>
      </c>
      <c r="I83" s="23">
        <v>43463000</v>
      </c>
      <c r="J83" s="48">
        <v>-410828000</v>
      </c>
      <c r="K83" s="48">
        <v>41086000</v>
      </c>
      <c r="L83" s="23">
        <v>-13253000</v>
      </c>
      <c r="M83" s="23">
        <v>-11338000</v>
      </c>
      <c r="N83" s="24">
        <v>31</v>
      </c>
      <c r="O83" s="23">
        <v>-5685000</v>
      </c>
    </row>
    <row r="84" spans="2:15" ht="14.25" customHeight="1" x14ac:dyDescent="0.35">
      <c r="C84" s="109">
        <v>3</v>
      </c>
      <c r="D84" s="23">
        <v>40900000</v>
      </c>
      <c r="E84" s="23">
        <v>-4290000</v>
      </c>
      <c r="F84" s="23">
        <v>5505000</v>
      </c>
      <c r="G84" s="23">
        <v>1341000</v>
      </c>
      <c r="H84" s="23">
        <v>-137189000</v>
      </c>
      <c r="I84" s="23">
        <v>8665000</v>
      </c>
      <c r="J84" s="48">
        <v>-85068000</v>
      </c>
      <c r="K84" s="48">
        <v>28655000</v>
      </c>
      <c r="L84" s="23">
        <v>-2744000</v>
      </c>
      <c r="M84" s="23">
        <v>-2514000</v>
      </c>
      <c r="N84" s="24">
        <v>31</v>
      </c>
      <c r="O84" s="23">
        <v>-558000</v>
      </c>
    </row>
    <row r="85" spans="2:15" ht="14.25" customHeight="1" x14ac:dyDescent="0.35">
      <c r="C85" s="109">
        <v>4</v>
      </c>
      <c r="D85" s="23">
        <v>14791000</v>
      </c>
      <c r="E85" s="23">
        <v>6588000</v>
      </c>
      <c r="F85" s="23">
        <v>4339000</v>
      </c>
      <c r="G85" s="23">
        <v>35000</v>
      </c>
      <c r="H85" s="23">
        <v>-27414000</v>
      </c>
      <c r="I85" s="23">
        <v>9226000</v>
      </c>
      <c r="J85" s="48">
        <v>7565000</v>
      </c>
      <c r="K85" s="48">
        <v>11120000</v>
      </c>
      <c r="L85" s="23">
        <v>244000</v>
      </c>
      <c r="M85" s="23">
        <v>210000</v>
      </c>
      <c r="N85" s="24">
        <v>31</v>
      </c>
      <c r="O85" s="23">
        <v>850000</v>
      </c>
    </row>
    <row r="86" spans="2:15" ht="14.25" customHeight="1" x14ac:dyDescent="0.35">
      <c r="C86" s="109">
        <v>5</v>
      </c>
      <c r="D86" s="23">
        <v>17249000</v>
      </c>
      <c r="E86" s="23">
        <v>31430000</v>
      </c>
      <c r="F86" s="23">
        <v>6182000</v>
      </c>
      <c r="G86" s="23">
        <v>409000</v>
      </c>
      <c r="H86" s="23">
        <v>-17889000</v>
      </c>
      <c r="I86" s="23">
        <v>5731000</v>
      </c>
      <c r="J86" s="48">
        <v>43112000</v>
      </c>
      <c r="K86" s="48">
        <v>14701000</v>
      </c>
      <c r="L86" s="23">
        <v>1391000</v>
      </c>
      <c r="M86" s="23">
        <v>1344000</v>
      </c>
      <c r="N86" s="24">
        <v>31</v>
      </c>
      <c r="O86" s="23">
        <v>2059000</v>
      </c>
    </row>
    <row r="87" spans="2:15" ht="14.25" customHeight="1" x14ac:dyDescent="0.35">
      <c r="C87" s="109">
        <v>6</v>
      </c>
      <c r="D87" s="23">
        <v>20333000</v>
      </c>
      <c r="E87" s="23">
        <v>25009000</v>
      </c>
      <c r="F87" s="23">
        <v>7071000</v>
      </c>
      <c r="G87" s="23">
        <v>3080000</v>
      </c>
      <c r="H87" s="23">
        <v>7390000</v>
      </c>
      <c r="I87" s="23">
        <v>30435000</v>
      </c>
      <c r="J87" s="48">
        <v>93318000</v>
      </c>
      <c r="K87" s="48">
        <v>14456000</v>
      </c>
      <c r="L87" s="23">
        <v>3010000</v>
      </c>
      <c r="M87" s="23">
        <v>2976000</v>
      </c>
      <c r="N87" s="24">
        <v>31</v>
      </c>
      <c r="O87" s="23">
        <v>4227000</v>
      </c>
    </row>
    <row r="88" spans="2:15" ht="14.25" customHeight="1" x14ac:dyDescent="0.35">
      <c r="C88" s="109">
        <v>7</v>
      </c>
      <c r="D88" s="23">
        <v>26135000</v>
      </c>
      <c r="E88" s="23">
        <v>45313000</v>
      </c>
      <c r="F88" s="23">
        <v>7536000</v>
      </c>
      <c r="G88" s="23">
        <v>-1556000</v>
      </c>
      <c r="H88" s="23">
        <v>51503000</v>
      </c>
      <c r="I88" s="23">
        <v>45651000</v>
      </c>
      <c r="J88" s="48">
        <v>174582000</v>
      </c>
      <c r="K88" s="48">
        <v>58893000</v>
      </c>
      <c r="L88" s="23">
        <v>5632000</v>
      </c>
      <c r="M88" s="23">
        <v>5092000</v>
      </c>
      <c r="N88" s="24">
        <v>31</v>
      </c>
      <c r="O88" s="23">
        <v>8423000</v>
      </c>
    </row>
    <row r="89" spans="2:15" ht="14.25" customHeight="1" x14ac:dyDescent="0.35">
      <c r="C89" s="109">
        <v>8</v>
      </c>
      <c r="D89" s="23">
        <v>14049000</v>
      </c>
      <c r="E89" s="23">
        <v>86662000</v>
      </c>
      <c r="F89" s="23">
        <v>5578000</v>
      </c>
      <c r="G89" s="23">
        <v>6752000</v>
      </c>
      <c r="H89" s="23">
        <v>194981000</v>
      </c>
      <c r="I89" s="23">
        <v>64891000</v>
      </c>
      <c r="J89" s="48">
        <v>372913000</v>
      </c>
      <c r="K89" s="48">
        <v>66802000</v>
      </c>
      <c r="L89" s="23">
        <v>12029000</v>
      </c>
      <c r="M89" s="23">
        <v>12352000</v>
      </c>
      <c r="N89" s="24">
        <v>31</v>
      </c>
      <c r="O89" s="23">
        <v>15838000</v>
      </c>
    </row>
    <row r="90" spans="2:15" ht="14.25" customHeight="1" x14ac:dyDescent="0.35">
      <c r="C90" s="109">
        <v>9</v>
      </c>
      <c r="D90" s="23">
        <v>83587000</v>
      </c>
      <c r="E90" s="23">
        <v>187753000</v>
      </c>
      <c r="F90" s="23">
        <v>8445000</v>
      </c>
      <c r="G90" s="23">
        <v>-3420000</v>
      </c>
      <c r="H90" s="23">
        <v>450510000</v>
      </c>
      <c r="I90" s="23">
        <v>33279000</v>
      </c>
      <c r="J90" s="48">
        <v>760154000</v>
      </c>
      <c r="K90" s="48">
        <v>84443000</v>
      </c>
      <c r="L90" s="23">
        <v>24521000</v>
      </c>
      <c r="M90" s="23">
        <v>22724000</v>
      </c>
      <c r="N90" s="24">
        <v>31</v>
      </c>
      <c r="O90" s="23">
        <v>38875000</v>
      </c>
    </row>
    <row r="91" spans="2:15" ht="14.25" customHeight="1" x14ac:dyDescent="0.35">
      <c r="C91" s="109">
        <v>10</v>
      </c>
      <c r="D91" s="23">
        <v>11179000</v>
      </c>
      <c r="E91" s="23">
        <v>325453000</v>
      </c>
      <c r="F91" s="23">
        <v>6536000</v>
      </c>
      <c r="G91" s="23">
        <v>-5201000</v>
      </c>
      <c r="H91" s="23">
        <v>3548834000</v>
      </c>
      <c r="I91" s="23">
        <v>79134000</v>
      </c>
      <c r="J91" s="48">
        <v>3965935000</v>
      </c>
      <c r="K91" s="48">
        <v>97597000</v>
      </c>
      <c r="L91" s="23">
        <v>127933000</v>
      </c>
      <c r="M91" s="23">
        <v>82930000</v>
      </c>
      <c r="N91" s="24">
        <v>31</v>
      </c>
      <c r="O91" s="23"/>
    </row>
    <row r="92" spans="2:15" ht="14.25" customHeight="1" x14ac:dyDescent="0.35">
      <c r="C92" s="25"/>
      <c r="D92" s="26"/>
      <c r="E92" s="26"/>
      <c r="F92" s="26"/>
      <c r="G92" s="26"/>
      <c r="H92" s="26"/>
      <c r="I92" s="26"/>
      <c r="J92" s="26"/>
      <c r="K92" s="26"/>
      <c r="L92" s="26"/>
      <c r="M92" s="26"/>
      <c r="N92" s="25"/>
      <c r="O92" s="26"/>
    </row>
    <row r="93" spans="2:15" ht="14.25" customHeight="1" x14ac:dyDescent="0.35">
      <c r="C93" s="1" t="s">
        <v>122</v>
      </c>
    </row>
    <row r="94" spans="2:15" ht="43.5" x14ac:dyDescent="0.35">
      <c r="B94" s="1" t="s">
        <v>22</v>
      </c>
      <c r="C94" s="111" t="s">
        <v>108</v>
      </c>
      <c r="D94" s="105" t="s">
        <v>109</v>
      </c>
      <c r="E94" s="105" t="s">
        <v>125</v>
      </c>
      <c r="F94" s="105" t="s">
        <v>110</v>
      </c>
      <c r="G94" s="105" t="s">
        <v>111</v>
      </c>
      <c r="H94" s="105" t="s">
        <v>112</v>
      </c>
      <c r="I94" s="105" t="s">
        <v>113</v>
      </c>
      <c r="J94" s="106" t="s">
        <v>101</v>
      </c>
      <c r="K94" s="106" t="s">
        <v>114</v>
      </c>
      <c r="L94" s="105" t="s">
        <v>115</v>
      </c>
      <c r="M94" s="107" t="s">
        <v>116</v>
      </c>
      <c r="N94" s="105" t="s">
        <v>89</v>
      </c>
      <c r="O94" s="108" t="s">
        <v>117</v>
      </c>
    </row>
    <row r="95" spans="2:15" ht="14.25" customHeight="1" x14ac:dyDescent="0.35">
      <c r="C95" s="109">
        <v>1</v>
      </c>
      <c r="D95" s="23">
        <v>79089000</v>
      </c>
      <c r="E95" s="23">
        <v>157411000</v>
      </c>
      <c r="F95" s="23">
        <v>5523000</v>
      </c>
      <c r="G95" s="23">
        <v>163382000</v>
      </c>
      <c r="H95" s="23">
        <v>-1644914000</v>
      </c>
      <c r="I95" s="23">
        <v>89219000</v>
      </c>
      <c r="J95" s="48">
        <v>-1150290000</v>
      </c>
      <c r="K95" s="48">
        <v>60996000</v>
      </c>
      <c r="L95" s="23">
        <v>-35947000</v>
      </c>
      <c r="M95" s="23">
        <v>-20214000</v>
      </c>
      <c r="N95" s="24">
        <v>32</v>
      </c>
      <c r="O95" s="23">
        <v>-1547000</v>
      </c>
    </row>
    <row r="96" spans="2:15" ht="14.25" customHeight="1" x14ac:dyDescent="0.35">
      <c r="C96" s="109">
        <v>2</v>
      </c>
      <c r="D96" s="23">
        <v>10736000</v>
      </c>
      <c r="E96" s="23">
        <v>36242000</v>
      </c>
      <c r="F96" s="23">
        <v>4100000</v>
      </c>
      <c r="G96" s="23">
        <v>16178000</v>
      </c>
      <c r="H96" s="23">
        <v>-20132000</v>
      </c>
      <c r="I96" s="23">
        <v>2943000</v>
      </c>
      <c r="J96" s="48">
        <v>50067000</v>
      </c>
      <c r="K96" s="48">
        <v>19073000</v>
      </c>
      <c r="L96" s="23">
        <v>1615000</v>
      </c>
      <c r="M96" s="23">
        <v>1648000</v>
      </c>
      <c r="N96" s="24">
        <v>31</v>
      </c>
      <c r="O96" s="23">
        <v>3129000</v>
      </c>
    </row>
    <row r="97" spans="2:15" ht="14.25" customHeight="1" x14ac:dyDescent="0.35">
      <c r="C97" s="109">
        <v>3</v>
      </c>
      <c r="D97" s="23">
        <v>17592000</v>
      </c>
      <c r="E97" s="23">
        <v>112942000</v>
      </c>
      <c r="F97" s="23">
        <v>5309000</v>
      </c>
      <c r="G97" s="23">
        <v>46526000</v>
      </c>
      <c r="H97" s="23">
        <v>-62457000</v>
      </c>
      <c r="I97" s="23">
        <v>15130000</v>
      </c>
      <c r="J97" s="48">
        <v>135042000</v>
      </c>
      <c r="K97" s="48">
        <v>8811000</v>
      </c>
      <c r="L97" s="23">
        <v>4356000</v>
      </c>
      <c r="M97" s="23">
        <v>4346000</v>
      </c>
      <c r="N97" s="24">
        <v>31</v>
      </c>
      <c r="O97" s="23">
        <v>5884000</v>
      </c>
    </row>
    <row r="98" spans="2:15" ht="14.25" customHeight="1" x14ac:dyDescent="0.35">
      <c r="C98" s="109">
        <v>4</v>
      </c>
      <c r="D98" s="23">
        <v>42784000</v>
      </c>
      <c r="E98" s="23">
        <v>77077000</v>
      </c>
      <c r="F98" s="23">
        <v>6204000</v>
      </c>
      <c r="G98" s="23">
        <v>54679000</v>
      </c>
      <c r="H98" s="23">
        <v>25313000</v>
      </c>
      <c r="I98" s="23">
        <v>27586000</v>
      </c>
      <c r="J98" s="48">
        <v>233643000</v>
      </c>
      <c r="K98" s="48">
        <v>31295000</v>
      </c>
      <c r="L98" s="23">
        <v>7537000</v>
      </c>
      <c r="M98" s="23">
        <v>6918000</v>
      </c>
      <c r="N98" s="24">
        <v>31</v>
      </c>
      <c r="O98" s="23">
        <v>9462000</v>
      </c>
    </row>
    <row r="99" spans="2:15" ht="14.25" customHeight="1" x14ac:dyDescent="0.35">
      <c r="C99" s="109">
        <v>5</v>
      </c>
      <c r="D99" s="23">
        <v>25350000</v>
      </c>
      <c r="E99" s="23">
        <v>106971000</v>
      </c>
      <c r="F99" s="23">
        <v>5636000</v>
      </c>
      <c r="G99" s="23">
        <v>115650000</v>
      </c>
      <c r="H99" s="23">
        <v>61201000</v>
      </c>
      <c r="I99" s="23">
        <v>44599000</v>
      </c>
      <c r="J99" s="48">
        <v>359407000</v>
      </c>
      <c r="K99" s="48">
        <v>21465000</v>
      </c>
      <c r="L99" s="23">
        <v>11594000</v>
      </c>
      <c r="M99" s="23">
        <v>11190000</v>
      </c>
      <c r="N99" s="24">
        <v>31</v>
      </c>
      <c r="O99" s="23">
        <v>14118000</v>
      </c>
    </row>
    <row r="100" spans="2:15" ht="14.25" customHeight="1" x14ac:dyDescent="0.35">
      <c r="C100" s="109">
        <v>6</v>
      </c>
      <c r="D100" s="23">
        <v>28751000</v>
      </c>
      <c r="E100" s="23">
        <v>151060000</v>
      </c>
      <c r="F100" s="23">
        <v>6916000</v>
      </c>
      <c r="G100" s="23">
        <v>190280000</v>
      </c>
      <c r="H100" s="23">
        <v>89347000</v>
      </c>
      <c r="I100" s="23">
        <v>82630000</v>
      </c>
      <c r="J100" s="48">
        <v>548984000</v>
      </c>
      <c r="K100" s="48">
        <v>49758000</v>
      </c>
      <c r="L100" s="23">
        <v>17709000</v>
      </c>
      <c r="M100" s="23">
        <v>17114000</v>
      </c>
      <c r="N100" s="24">
        <v>31</v>
      </c>
      <c r="O100" s="23">
        <v>21855000</v>
      </c>
    </row>
    <row r="101" spans="2:15" ht="14.25" customHeight="1" x14ac:dyDescent="0.35">
      <c r="C101" s="109">
        <v>7</v>
      </c>
      <c r="D101" s="23">
        <v>146667000</v>
      </c>
      <c r="E101" s="23">
        <v>209667000</v>
      </c>
      <c r="F101" s="23">
        <v>6574000</v>
      </c>
      <c r="G101" s="23">
        <v>181535000</v>
      </c>
      <c r="H101" s="23">
        <v>216003000</v>
      </c>
      <c r="I101" s="23">
        <v>56860000</v>
      </c>
      <c r="J101" s="48">
        <v>817306000</v>
      </c>
      <c r="K101" s="48">
        <v>82621000</v>
      </c>
      <c r="L101" s="23">
        <v>26365000</v>
      </c>
      <c r="M101" s="23">
        <v>25600000</v>
      </c>
      <c r="N101" s="24">
        <v>31</v>
      </c>
      <c r="O101" s="23">
        <v>32864000</v>
      </c>
    </row>
    <row r="102" spans="2:15" ht="14.25" customHeight="1" x14ac:dyDescent="0.35">
      <c r="C102" s="109">
        <v>8</v>
      </c>
      <c r="D102" s="23">
        <v>164702000</v>
      </c>
      <c r="E102" s="23">
        <v>292207000</v>
      </c>
      <c r="F102" s="23">
        <v>4840000</v>
      </c>
      <c r="G102" s="23">
        <v>176493000</v>
      </c>
      <c r="H102" s="23">
        <v>606622000</v>
      </c>
      <c r="I102" s="23">
        <v>115347000</v>
      </c>
      <c r="J102" s="48">
        <v>1360211000</v>
      </c>
      <c r="K102" s="48">
        <v>129350000</v>
      </c>
      <c r="L102" s="23">
        <v>43878000</v>
      </c>
      <c r="M102" s="23">
        <v>44258000</v>
      </c>
      <c r="N102" s="24">
        <v>31</v>
      </c>
      <c r="O102" s="23">
        <v>55826000</v>
      </c>
    </row>
    <row r="103" spans="2:15" ht="14.25" customHeight="1" x14ac:dyDescent="0.35">
      <c r="C103" s="109">
        <v>9</v>
      </c>
      <c r="D103" s="23">
        <v>46191000</v>
      </c>
      <c r="E103" s="23">
        <v>397840000</v>
      </c>
      <c r="F103" s="23">
        <v>9090000</v>
      </c>
      <c r="G103" s="23">
        <v>587730000</v>
      </c>
      <c r="H103" s="23">
        <v>1203245000</v>
      </c>
      <c r="I103" s="23">
        <v>234654000</v>
      </c>
      <c r="J103" s="48">
        <v>2478750000</v>
      </c>
      <c r="K103" s="48">
        <v>135039000</v>
      </c>
      <c r="L103" s="23">
        <v>79960000</v>
      </c>
      <c r="M103" s="23">
        <v>75449000</v>
      </c>
      <c r="N103" s="24">
        <v>31</v>
      </c>
      <c r="O103" s="23">
        <v>107306000</v>
      </c>
    </row>
    <row r="104" spans="2:15" ht="14.25" customHeight="1" x14ac:dyDescent="0.35">
      <c r="C104" s="109">
        <v>10</v>
      </c>
      <c r="D104" s="23">
        <v>106076000</v>
      </c>
      <c r="E104" s="23">
        <v>407461000</v>
      </c>
      <c r="F104" s="23">
        <v>8581000</v>
      </c>
      <c r="G104" s="23">
        <v>390207000</v>
      </c>
      <c r="H104" s="23">
        <v>8538815000</v>
      </c>
      <c r="I104" s="23">
        <v>363929000</v>
      </c>
      <c r="J104" s="48">
        <v>9815069000</v>
      </c>
      <c r="K104" s="48">
        <v>225816000</v>
      </c>
      <c r="L104" s="23">
        <v>316615000</v>
      </c>
      <c r="M104" s="23">
        <v>180688000</v>
      </c>
      <c r="N104" s="24">
        <v>31</v>
      </c>
      <c r="O104" s="23"/>
    </row>
    <row r="106" spans="2:15" ht="14.25" customHeight="1" x14ac:dyDescent="0.35">
      <c r="C106" s="1" t="s">
        <v>123</v>
      </c>
    </row>
    <row r="107" spans="2:15" ht="43.5" x14ac:dyDescent="0.35">
      <c r="B107" s="1" t="s">
        <v>24</v>
      </c>
      <c r="C107" s="111" t="s">
        <v>108</v>
      </c>
      <c r="D107" s="105" t="s">
        <v>109</v>
      </c>
      <c r="E107" s="105" t="s">
        <v>125</v>
      </c>
      <c r="F107" s="105" t="s">
        <v>110</v>
      </c>
      <c r="G107" s="105" t="s">
        <v>111</v>
      </c>
      <c r="H107" s="105" t="s">
        <v>112</v>
      </c>
      <c r="I107" s="105" t="s">
        <v>113</v>
      </c>
      <c r="J107" s="106" t="s">
        <v>101</v>
      </c>
      <c r="K107" s="106" t="s">
        <v>114</v>
      </c>
      <c r="L107" s="105" t="s">
        <v>115</v>
      </c>
      <c r="M107" s="107" t="s">
        <v>116</v>
      </c>
      <c r="N107" s="105" t="s">
        <v>89</v>
      </c>
      <c r="O107" s="108" t="s">
        <v>117</v>
      </c>
    </row>
    <row r="108" spans="2:15" ht="14.25" customHeight="1" x14ac:dyDescent="0.35">
      <c r="C108" s="109">
        <v>1</v>
      </c>
      <c r="D108" s="23">
        <v>142040000</v>
      </c>
      <c r="E108" s="23">
        <v>477913000</v>
      </c>
      <c r="F108" s="23">
        <v>25881000</v>
      </c>
      <c r="G108" s="23">
        <v>504355000</v>
      </c>
      <c r="H108" s="23">
        <v>-3755495000</v>
      </c>
      <c r="I108" s="23">
        <v>208413000</v>
      </c>
      <c r="J108" s="48">
        <v>-2396893000</v>
      </c>
      <c r="K108" s="48">
        <v>205415000</v>
      </c>
      <c r="L108" s="23">
        <v>-74903000</v>
      </c>
      <c r="M108" s="23">
        <v>-32111000</v>
      </c>
      <c r="N108" s="24">
        <v>32</v>
      </c>
      <c r="O108" s="23">
        <v>2396000</v>
      </c>
    </row>
    <row r="109" spans="2:15" ht="14.25" customHeight="1" x14ac:dyDescent="0.35">
      <c r="C109" s="109">
        <v>2</v>
      </c>
      <c r="D109" s="23">
        <v>80516000</v>
      </c>
      <c r="E109" s="23">
        <v>367777000</v>
      </c>
      <c r="F109" s="23">
        <v>28061000</v>
      </c>
      <c r="G109" s="23">
        <v>169968000</v>
      </c>
      <c r="H109" s="23">
        <v>-451187000</v>
      </c>
      <c r="I109" s="23">
        <v>63403000</v>
      </c>
      <c r="J109" s="48">
        <v>258538000</v>
      </c>
      <c r="K109" s="48">
        <v>60688000</v>
      </c>
      <c r="L109" s="23">
        <v>8340000</v>
      </c>
      <c r="M109" s="23">
        <v>8487000</v>
      </c>
      <c r="N109" s="24">
        <v>31</v>
      </c>
      <c r="O109" s="23">
        <v>12768000</v>
      </c>
    </row>
    <row r="110" spans="2:15" ht="14.25" customHeight="1" x14ac:dyDescent="0.35">
      <c r="C110" s="109">
        <v>3</v>
      </c>
      <c r="D110" s="23">
        <v>101518000</v>
      </c>
      <c r="E110" s="23">
        <v>155285000</v>
      </c>
      <c r="F110" s="23">
        <v>32005000</v>
      </c>
      <c r="G110" s="23">
        <v>148634000</v>
      </c>
      <c r="H110" s="23">
        <v>34876000</v>
      </c>
      <c r="I110" s="23">
        <v>64197000</v>
      </c>
      <c r="J110" s="48">
        <v>536515000</v>
      </c>
      <c r="K110" s="48">
        <v>72322000</v>
      </c>
      <c r="L110" s="23">
        <v>17307000</v>
      </c>
      <c r="M110" s="23">
        <v>17206000</v>
      </c>
      <c r="N110" s="24">
        <v>31</v>
      </c>
      <c r="O110" s="23">
        <v>21922000</v>
      </c>
    </row>
    <row r="111" spans="2:15" ht="14.25" customHeight="1" x14ac:dyDescent="0.35">
      <c r="C111" s="109">
        <v>4</v>
      </c>
      <c r="D111" s="23">
        <v>188238000</v>
      </c>
      <c r="E111" s="23">
        <v>239428000</v>
      </c>
      <c r="F111" s="23">
        <v>19613000</v>
      </c>
      <c r="G111" s="23">
        <v>208499000</v>
      </c>
      <c r="H111" s="23">
        <v>16264000</v>
      </c>
      <c r="I111" s="23">
        <v>173836000</v>
      </c>
      <c r="J111" s="48">
        <v>845878000</v>
      </c>
      <c r="K111" s="48">
        <v>151604000</v>
      </c>
      <c r="L111" s="23">
        <v>27286000</v>
      </c>
      <c r="M111" s="23">
        <v>27799000</v>
      </c>
      <c r="N111" s="24">
        <v>31</v>
      </c>
      <c r="O111" s="23">
        <v>30599000</v>
      </c>
    </row>
    <row r="112" spans="2:15" ht="14.25" customHeight="1" x14ac:dyDescent="0.35">
      <c r="C112" s="109">
        <v>5</v>
      </c>
      <c r="D112" s="23">
        <v>220286000</v>
      </c>
      <c r="E112" s="23">
        <v>297267000</v>
      </c>
      <c r="F112" s="23">
        <v>43723000</v>
      </c>
      <c r="G112" s="23">
        <v>200980000</v>
      </c>
      <c r="H112" s="23">
        <v>183291000</v>
      </c>
      <c r="I112" s="23">
        <v>157650000</v>
      </c>
      <c r="J112" s="48">
        <v>1103197000</v>
      </c>
      <c r="K112" s="48">
        <v>196500000</v>
      </c>
      <c r="L112" s="23">
        <v>35587000</v>
      </c>
      <c r="M112" s="23">
        <v>35130000</v>
      </c>
      <c r="N112" s="24">
        <v>31</v>
      </c>
      <c r="O112" s="23">
        <v>39576000</v>
      </c>
    </row>
    <row r="113" spans="3:15" ht="14.25" customHeight="1" x14ac:dyDescent="0.35">
      <c r="C113" s="109">
        <v>6</v>
      </c>
      <c r="D113" s="23">
        <v>155908000</v>
      </c>
      <c r="E113" s="23">
        <v>380333000</v>
      </c>
      <c r="F113" s="23">
        <v>41668000</v>
      </c>
      <c r="G113" s="23">
        <v>172475000</v>
      </c>
      <c r="H113" s="23">
        <v>376751000</v>
      </c>
      <c r="I113" s="23">
        <v>350703000</v>
      </c>
      <c r="J113" s="48">
        <v>1477838000</v>
      </c>
      <c r="K113" s="48">
        <v>210155000</v>
      </c>
      <c r="L113" s="23">
        <v>47672000</v>
      </c>
      <c r="M113" s="23">
        <v>47223000</v>
      </c>
      <c r="N113" s="24">
        <v>31</v>
      </c>
      <c r="O113" s="23">
        <v>56802000</v>
      </c>
    </row>
    <row r="114" spans="3:15" ht="14.25" customHeight="1" x14ac:dyDescent="0.35">
      <c r="C114" s="109">
        <v>7</v>
      </c>
      <c r="D114" s="23">
        <v>169366000</v>
      </c>
      <c r="E114" s="23">
        <v>515327000</v>
      </c>
      <c r="F114" s="23">
        <v>31162000</v>
      </c>
      <c r="G114" s="23">
        <v>427504000</v>
      </c>
      <c r="H114" s="23">
        <v>662512000</v>
      </c>
      <c r="I114" s="23">
        <v>291079000</v>
      </c>
      <c r="J114" s="48">
        <v>2096950000</v>
      </c>
      <c r="K114" s="48">
        <v>268494000</v>
      </c>
      <c r="L114" s="23">
        <v>67644000</v>
      </c>
      <c r="M114" s="23">
        <v>67286000</v>
      </c>
      <c r="N114" s="24">
        <v>31</v>
      </c>
      <c r="O114" s="23">
        <v>81946000</v>
      </c>
    </row>
    <row r="115" spans="3:15" ht="14.25" customHeight="1" x14ac:dyDescent="0.35">
      <c r="C115" s="109">
        <v>8</v>
      </c>
      <c r="D115" s="23">
        <v>417621000</v>
      </c>
      <c r="E115" s="23">
        <v>1053357000</v>
      </c>
      <c r="F115" s="23">
        <v>45841000</v>
      </c>
      <c r="G115" s="23">
        <v>442102000</v>
      </c>
      <c r="H115" s="23">
        <v>926169000</v>
      </c>
      <c r="I115" s="23">
        <v>383973000</v>
      </c>
      <c r="J115" s="48">
        <v>3269063000</v>
      </c>
      <c r="K115" s="48">
        <v>390110000</v>
      </c>
      <c r="L115" s="23">
        <v>105454000</v>
      </c>
      <c r="M115" s="23">
        <v>100112000</v>
      </c>
      <c r="N115" s="24">
        <v>31</v>
      </c>
      <c r="O115" s="23">
        <v>131840000</v>
      </c>
    </row>
    <row r="116" spans="3:15" ht="14.25" customHeight="1" x14ac:dyDescent="0.35">
      <c r="C116" s="109">
        <v>9</v>
      </c>
      <c r="D116" s="23">
        <v>365531000</v>
      </c>
      <c r="E116" s="23">
        <v>1016331000</v>
      </c>
      <c r="F116" s="23">
        <v>42305000</v>
      </c>
      <c r="G116" s="23">
        <v>526727000</v>
      </c>
      <c r="H116" s="23">
        <v>3585859000</v>
      </c>
      <c r="I116" s="23">
        <v>477348000</v>
      </c>
      <c r="J116" s="48">
        <v>6014101000</v>
      </c>
      <c r="K116" s="48">
        <v>577290000</v>
      </c>
      <c r="L116" s="23">
        <v>194003000</v>
      </c>
      <c r="M116" s="23">
        <v>193613000</v>
      </c>
      <c r="N116" s="24">
        <v>31</v>
      </c>
      <c r="O116" s="23">
        <v>262990000</v>
      </c>
    </row>
    <row r="117" spans="3:15" ht="14.25" customHeight="1" x14ac:dyDescent="0.35">
      <c r="C117" s="109">
        <v>10</v>
      </c>
      <c r="D117" s="23">
        <v>361516000</v>
      </c>
      <c r="E117" s="23">
        <v>1435054000</v>
      </c>
      <c r="F117" s="23">
        <v>49099000</v>
      </c>
      <c r="G117" s="23">
        <v>1072258000</v>
      </c>
      <c r="H117" s="23">
        <v>14125611000</v>
      </c>
      <c r="I117" s="23">
        <v>840143000</v>
      </c>
      <c r="J117" s="48">
        <v>17883681000</v>
      </c>
      <c r="K117" s="48">
        <v>907661000</v>
      </c>
      <c r="L117" s="23">
        <v>576893000</v>
      </c>
      <c r="M117" s="23">
        <v>379971000</v>
      </c>
      <c r="N117" s="24">
        <v>31</v>
      </c>
      <c r="O117" s="23"/>
    </row>
    <row r="118" spans="3:15" ht="14.25" customHeight="1" x14ac:dyDescent="0.35">
      <c r="C118" s="100" t="s">
        <v>124</v>
      </c>
      <c r="D118" s="113">
        <v>2202540000</v>
      </c>
      <c r="E118" s="113">
        <v>5938072000</v>
      </c>
      <c r="F118" s="113">
        <v>359357000</v>
      </c>
      <c r="G118" s="113">
        <v>3873501000</v>
      </c>
      <c r="H118" s="113">
        <v>15704652000</v>
      </c>
      <c r="I118" s="113">
        <v>3010745000</v>
      </c>
      <c r="J118" s="113">
        <v>31088867000</v>
      </c>
      <c r="K118" s="113">
        <v>3040239000</v>
      </c>
      <c r="L118" s="148"/>
      <c r="M118" s="148"/>
      <c r="N118" s="148"/>
      <c r="O118" s="148"/>
    </row>
    <row r="121" spans="3:15" ht="14.25" customHeight="1" x14ac:dyDescent="0.35">
      <c r="G121" s="47"/>
    </row>
    <row r="122" spans="3:15" ht="14.25" customHeight="1" x14ac:dyDescent="0.35">
      <c r="G122" s="47"/>
      <c r="H122" s="27"/>
    </row>
    <row r="123" spans="3:15" ht="14.25" customHeight="1" x14ac:dyDescent="0.35">
      <c r="G123" s="47"/>
    </row>
    <row r="124" spans="3:15" ht="14.25" customHeight="1" x14ac:dyDescent="0.35">
      <c r="G124" s="47"/>
    </row>
    <row r="125" spans="3:15" ht="14.25" customHeight="1" x14ac:dyDescent="0.35">
      <c r="G125" s="47"/>
    </row>
  </sheetData>
  <mergeCells count="5">
    <mergeCell ref="C7:C8"/>
    <mergeCell ref="D7:J7"/>
    <mergeCell ref="K7:Q7"/>
    <mergeCell ref="L118:O118"/>
    <mergeCell ref="C20:O20"/>
  </mergeCells>
  <pageMargins left="0.7" right="0.7" top="0.75" bottom="0.75" header="0.3" footer="0.3"/>
  <pageSetup orientation="portrait" r:id="rId1"/>
  <headerFooter>
    <oddHeader>&amp;C&amp;"Verdana"&amp;10&amp;K000000[IN CONFIDENCE]&amp;1#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C1A0-FE27-49B2-97EA-8152311653A1}">
  <dimension ref="B2:R29"/>
  <sheetViews>
    <sheetView showGridLines="0" zoomScale="80" zoomScaleNormal="80" workbookViewId="0"/>
  </sheetViews>
  <sheetFormatPr defaultRowHeight="14.5" x14ac:dyDescent="0.35"/>
  <cols>
    <col min="2" max="7" width="18.54296875" customWidth="1"/>
    <col min="8" max="8" width="15.54296875" bestFit="1" customWidth="1"/>
    <col min="9" max="9" width="17.1796875" bestFit="1" customWidth="1"/>
  </cols>
  <sheetData>
    <row r="2" spans="2:18" ht="21" x14ac:dyDescent="0.5">
      <c r="B2" s="9" t="s">
        <v>137</v>
      </c>
    </row>
    <row r="3" spans="2:18" x14ac:dyDescent="0.35">
      <c r="B3" s="121" t="s">
        <v>134</v>
      </c>
    </row>
    <row r="4" spans="2:18" x14ac:dyDescent="0.35">
      <c r="B4" s="1"/>
    </row>
    <row r="5" spans="2:18" x14ac:dyDescent="0.35">
      <c r="B5" s="1"/>
    </row>
    <row r="6" spans="2:18" x14ac:dyDescent="0.35">
      <c r="B6" s="2" t="s">
        <v>133</v>
      </c>
    </row>
    <row r="7" spans="2:18" x14ac:dyDescent="0.35">
      <c r="B7" s="1"/>
    </row>
    <row r="8" spans="2:18" x14ac:dyDescent="0.35">
      <c r="B8" s="1" t="s">
        <v>4</v>
      </c>
    </row>
    <row r="9" spans="2:18" x14ac:dyDescent="0.35">
      <c r="B9" s="1"/>
    </row>
    <row r="10" spans="2:18" ht="29" x14ac:dyDescent="0.35">
      <c r="B10" s="120" t="s">
        <v>129</v>
      </c>
      <c r="C10" s="119" t="s">
        <v>132</v>
      </c>
      <c r="D10" s="119" t="s">
        <v>131</v>
      </c>
      <c r="E10" s="119" t="s">
        <v>130</v>
      </c>
      <c r="G10" s="1"/>
      <c r="L10" s="1"/>
      <c r="M10" s="118"/>
      <c r="N10" s="118"/>
      <c r="O10" s="118"/>
      <c r="P10" s="118"/>
      <c r="Q10" s="118"/>
      <c r="R10" s="118"/>
    </row>
    <row r="11" spans="2:18" x14ac:dyDescent="0.35">
      <c r="B11" s="117">
        <v>2016</v>
      </c>
      <c r="C11" s="114">
        <v>13.02</v>
      </c>
      <c r="D11" s="112">
        <v>1.69</v>
      </c>
      <c r="E11" s="112">
        <v>1.69</v>
      </c>
      <c r="L11" s="1"/>
    </row>
    <row r="12" spans="2:18" x14ac:dyDescent="0.35">
      <c r="B12" s="117">
        <v>2017</v>
      </c>
      <c r="C12" s="114">
        <v>13.1</v>
      </c>
      <c r="D12" s="112">
        <v>1.63</v>
      </c>
      <c r="E12" s="112">
        <v>1.67</v>
      </c>
      <c r="L12" s="1"/>
    </row>
    <row r="13" spans="2:18" x14ac:dyDescent="0.35">
      <c r="B13" s="117">
        <v>2018</v>
      </c>
      <c r="C13" s="114">
        <v>14.23</v>
      </c>
      <c r="D13" s="112">
        <v>1.77</v>
      </c>
      <c r="E13" s="112">
        <v>1.87</v>
      </c>
      <c r="L13" s="1"/>
    </row>
    <row r="14" spans="2:18" x14ac:dyDescent="0.35">
      <c r="B14" s="117">
        <v>2019</v>
      </c>
      <c r="C14" s="114">
        <v>13.9</v>
      </c>
      <c r="D14" s="112">
        <v>1.72</v>
      </c>
      <c r="E14" s="112">
        <v>1.76</v>
      </c>
    </row>
    <row r="15" spans="2:18" x14ac:dyDescent="0.35">
      <c r="B15" s="117">
        <v>2020</v>
      </c>
      <c r="C15" s="114">
        <v>13.65</v>
      </c>
      <c r="D15" s="112">
        <v>1.56</v>
      </c>
      <c r="E15" s="112">
        <v>1.62</v>
      </c>
    </row>
    <row r="16" spans="2:18" x14ac:dyDescent="0.35">
      <c r="B16" s="117">
        <v>2021</v>
      </c>
      <c r="C16" s="114">
        <v>15.09</v>
      </c>
      <c r="D16" s="112">
        <v>1.91</v>
      </c>
      <c r="E16" s="112">
        <v>1.79</v>
      </c>
    </row>
    <row r="17" spans="2:10" x14ac:dyDescent="0.35">
      <c r="B17" s="1"/>
    </row>
    <row r="19" spans="2:10" x14ac:dyDescent="0.35">
      <c r="B19" s="2" t="s">
        <v>163</v>
      </c>
    </row>
    <row r="20" spans="2:10" x14ac:dyDescent="0.35">
      <c r="B20" s="2"/>
    </row>
    <row r="21" spans="2:10" x14ac:dyDescent="0.35">
      <c r="B21" s="1" t="s">
        <v>6</v>
      </c>
    </row>
    <row r="23" spans="2:10" ht="29" x14ac:dyDescent="0.35">
      <c r="B23" s="116" t="s">
        <v>129</v>
      </c>
      <c r="C23" s="116" t="s">
        <v>128</v>
      </c>
      <c r="D23" s="116" t="s">
        <v>127</v>
      </c>
      <c r="E23" s="116" t="s">
        <v>126</v>
      </c>
    </row>
    <row r="24" spans="2:10" x14ac:dyDescent="0.35">
      <c r="B24" s="112">
        <v>2016</v>
      </c>
      <c r="C24" s="114">
        <v>12.264777503048791</v>
      </c>
      <c r="D24" s="114">
        <v>1.3116182081632661</v>
      </c>
      <c r="E24" s="114">
        <v>1.4827436511621317</v>
      </c>
      <c r="H24" s="115"/>
      <c r="I24" s="115"/>
      <c r="J24" s="115"/>
    </row>
    <row r="25" spans="2:10" x14ac:dyDescent="0.35">
      <c r="B25" s="112">
        <v>2017</v>
      </c>
      <c r="C25" s="114">
        <v>12.768005539697171</v>
      </c>
      <c r="D25" s="114">
        <v>1.4356353201581025</v>
      </c>
      <c r="E25" s="114">
        <v>1.2718544295918366</v>
      </c>
      <c r="H25" s="115"/>
      <c r="I25" s="115"/>
      <c r="J25" s="115"/>
    </row>
    <row r="26" spans="2:10" x14ac:dyDescent="0.35">
      <c r="B26" s="112">
        <v>2018</v>
      </c>
      <c r="C26" s="114">
        <v>14.458173064257036</v>
      </c>
      <c r="D26" s="114">
        <v>1.5166039020408169</v>
      </c>
      <c r="E26" s="114">
        <v>1.4539196861752988</v>
      </c>
      <c r="H26" s="115"/>
      <c r="I26" s="115"/>
      <c r="J26" s="115"/>
    </row>
    <row r="27" spans="2:10" x14ac:dyDescent="0.35">
      <c r="B27" s="112">
        <v>2019</v>
      </c>
      <c r="C27" s="114">
        <v>14.445028629856719</v>
      </c>
      <c r="D27" s="114">
        <v>1.5471218264462807</v>
      </c>
      <c r="E27" s="114">
        <v>1.3218463054098359</v>
      </c>
      <c r="H27" s="115"/>
      <c r="I27" s="115"/>
      <c r="J27" s="115"/>
    </row>
    <row r="28" spans="2:10" x14ac:dyDescent="0.35">
      <c r="B28" s="112">
        <v>2020</v>
      </c>
      <c r="C28" s="114">
        <v>13.086880801450491</v>
      </c>
      <c r="D28" s="114">
        <v>1.462734145161287</v>
      </c>
      <c r="E28" s="114">
        <v>1.1709030079752072</v>
      </c>
      <c r="H28" s="115"/>
      <c r="I28" s="115"/>
      <c r="J28" s="115"/>
    </row>
    <row r="29" spans="2:10" x14ac:dyDescent="0.35">
      <c r="B29" s="112">
        <v>2021</v>
      </c>
      <c r="C29" s="114">
        <v>18.554459088709674</v>
      </c>
      <c r="D29" s="114">
        <v>1.4708080983606546</v>
      </c>
      <c r="E29" s="114">
        <v>1.3827586282370543</v>
      </c>
    </row>
  </sheetData>
  <pageMargins left="0.7" right="0.7" top="0.75" bottom="0.75" header="0.3" footer="0.3"/>
  <pageSetup paperSize="9" orientation="portrait" r:id="rId1"/>
  <headerFooter>
    <oddHeader>&amp;C&amp;"Calibri"&amp;10&amp;K000000 [IN CONFIDENCE RELEASE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5511-0216-4B3B-B6B9-48E254DCBE57}">
  <dimension ref="B2:P41"/>
  <sheetViews>
    <sheetView showGridLines="0" zoomScale="80" zoomScaleNormal="80" workbookViewId="0"/>
  </sheetViews>
  <sheetFormatPr defaultRowHeight="14.5" x14ac:dyDescent="0.35"/>
  <sheetData>
    <row r="2" spans="2:16" ht="21" x14ac:dyDescent="0.5">
      <c r="B2" s="9" t="s">
        <v>154</v>
      </c>
    </row>
    <row r="3" spans="2:16" ht="13.5" customHeight="1" x14ac:dyDescent="0.5">
      <c r="B3" s="9"/>
    </row>
    <row r="4" spans="2:16" ht="82.5" customHeight="1" x14ac:dyDescent="0.35">
      <c r="B4" s="151" t="s">
        <v>164</v>
      </c>
      <c r="C4" s="151"/>
      <c r="D4" s="151"/>
      <c r="E4" s="151"/>
      <c r="F4" s="151"/>
      <c r="G4" s="151"/>
      <c r="H4" s="151"/>
      <c r="I4" s="151"/>
      <c r="J4" s="151"/>
      <c r="K4" s="151"/>
      <c r="L4" s="151"/>
      <c r="M4" s="151"/>
      <c r="N4" s="151"/>
      <c r="O4" s="151"/>
      <c r="P4" s="151"/>
    </row>
    <row r="6" spans="2:16" ht="14.5" customHeight="1" x14ac:dyDescent="0.35">
      <c r="B6" s="149" t="s">
        <v>135</v>
      </c>
      <c r="C6" s="149"/>
      <c r="D6" s="149"/>
      <c r="E6" s="149"/>
      <c r="F6" s="149"/>
      <c r="G6" s="149"/>
      <c r="H6" s="149"/>
      <c r="I6" s="149"/>
      <c r="J6" s="149"/>
      <c r="K6" s="149"/>
      <c r="L6" s="149"/>
      <c r="M6" s="149"/>
      <c r="N6" s="149"/>
      <c r="O6" s="149"/>
      <c r="P6" s="149"/>
    </row>
    <row r="7" spans="2:16" x14ac:dyDescent="0.35">
      <c r="B7" s="149"/>
      <c r="C7" s="149"/>
      <c r="D7" s="149"/>
      <c r="E7" s="149"/>
      <c r="F7" s="149"/>
      <c r="G7" s="149"/>
      <c r="H7" s="149"/>
      <c r="I7" s="149"/>
      <c r="J7" s="149"/>
      <c r="K7" s="149"/>
      <c r="L7" s="149"/>
      <c r="M7" s="149"/>
      <c r="N7" s="149"/>
      <c r="O7" s="149"/>
      <c r="P7" s="149"/>
    </row>
    <row r="8" spans="2:16" x14ac:dyDescent="0.35">
      <c r="B8" s="149"/>
      <c r="C8" s="149"/>
      <c r="D8" s="149"/>
      <c r="E8" s="149"/>
      <c r="F8" s="149"/>
      <c r="G8" s="149"/>
      <c r="H8" s="149"/>
      <c r="I8" s="149"/>
      <c r="J8" s="149"/>
      <c r="K8" s="149"/>
      <c r="L8" s="149"/>
      <c r="M8" s="149"/>
      <c r="N8" s="149"/>
      <c r="O8" s="149"/>
      <c r="P8" s="149"/>
    </row>
    <row r="9" spans="2:16" x14ac:dyDescent="0.35">
      <c r="B9" s="149"/>
      <c r="C9" s="149"/>
      <c r="D9" s="149"/>
      <c r="E9" s="149"/>
      <c r="F9" s="149"/>
      <c r="G9" s="149"/>
      <c r="H9" s="149"/>
      <c r="I9" s="149"/>
      <c r="J9" s="149"/>
      <c r="K9" s="149"/>
      <c r="L9" s="149"/>
      <c r="M9" s="149"/>
      <c r="N9" s="149"/>
      <c r="O9" s="149"/>
      <c r="P9" s="149"/>
    </row>
    <row r="10" spans="2:16" x14ac:dyDescent="0.35">
      <c r="B10" s="104"/>
      <c r="C10" s="104"/>
      <c r="D10" s="104"/>
      <c r="E10" s="104"/>
      <c r="F10" s="104"/>
      <c r="G10" s="104"/>
      <c r="H10" s="104"/>
      <c r="I10" s="104"/>
      <c r="J10" s="104"/>
      <c r="K10" s="104"/>
      <c r="L10" s="104"/>
      <c r="M10" s="104"/>
      <c r="N10" s="104"/>
      <c r="O10" s="104"/>
      <c r="P10" s="104"/>
    </row>
    <row r="11" spans="2:16" x14ac:dyDescent="0.35">
      <c r="B11" s="122" t="s">
        <v>136</v>
      </c>
      <c r="C11" s="104"/>
      <c r="D11" s="104"/>
      <c r="E11" s="104"/>
      <c r="F11" s="104"/>
      <c r="G11" s="104"/>
      <c r="H11" s="104"/>
      <c r="I11" s="104"/>
      <c r="J11" s="104"/>
      <c r="K11" s="104"/>
      <c r="L11" s="104"/>
      <c r="M11" s="104"/>
      <c r="N11" s="104"/>
      <c r="O11" s="104"/>
      <c r="P11" s="104"/>
    </row>
    <row r="41" spans="2:2" x14ac:dyDescent="0.35">
      <c r="B41" s="2" t="s">
        <v>155</v>
      </c>
    </row>
  </sheetData>
  <mergeCells count="3">
    <mergeCell ref="B6:P8"/>
    <mergeCell ref="B9:P9"/>
    <mergeCell ref="B4:P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4E1603CE77FC947906E9CF6988F2545" ma:contentTypeVersion="16" ma:contentTypeDescription="Create a new document." ma:contentTypeScope="" ma:versionID="6d42acebabeb59c3588e791a8fd6c9ab">
  <xsd:schema xmlns:xsd="http://www.w3.org/2001/XMLSchema" xmlns:xs="http://www.w3.org/2001/XMLSchema" xmlns:p="http://schemas.microsoft.com/office/2006/metadata/properties" xmlns:ns2="1adb33fb-a387-4573-8089-d31b4f6d7303" xmlns:ns3="a4a9dc13-bb31-46d7-b689-a0a4d48a0c28" xmlns:ns4="04a76f58-c895-44d1-a21c-4c8d67d69dfa" targetNamespace="http://schemas.microsoft.com/office/2006/metadata/properties" ma:root="true" ma:fieldsID="c5439cf0d78cd2fa5448f3bd461f6deb" ns2:_="" ns3:_="" ns4:_="">
    <xsd:import namespace="1adb33fb-a387-4573-8089-d31b4f6d7303"/>
    <xsd:import namespace="a4a9dc13-bb31-46d7-b689-a0a4d48a0c28"/>
    <xsd:import namespace="04a76f58-c895-44d1-a21c-4c8d67d69dfa"/>
    <xsd:element name="properties">
      <xsd:complexType>
        <xsd:sequence>
          <xsd:element name="documentManagement">
            <xsd:complexType>
              <xsd:all>
                <xsd:element ref="ns2:DocStatus" minOccurs="0"/>
                <xsd:element ref="ns2:MediaServiceMetadata" minOccurs="0"/>
                <xsd:element ref="ns2:MediaServiceFastMetadata" minOccurs="0"/>
                <xsd:element ref="ns2:MediaServiceSearchProperties" minOccurs="0"/>
                <xsd:element ref="ns3:SharedWithUsers" minOccurs="0"/>
                <xsd:element ref="ns3:SharedWithDetails" minOccurs="0"/>
                <xsd:element ref="ns3:i0f84bba906045b4af568ee102a52dcb" minOccurs="0"/>
                <xsd:element ref="ns4:TaxCatchAll" minOccurs="0"/>
                <xsd:element ref="ns3:_dlc_DocId" minOccurs="0"/>
                <xsd:element ref="ns3:_dlc_DocIdUrl" minOccurs="0"/>
                <xsd:element ref="ns3:_dlc_DocIdPersistId"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b33fb-a387-4573-8089-d31b4f6d7303" elementFormDefault="qualified">
    <xsd:import namespace="http://schemas.microsoft.com/office/2006/documentManagement/types"/>
    <xsd:import namespace="http://schemas.microsoft.com/office/infopath/2007/PartnerControls"/>
    <xsd:element name="DocStatus" ma:index="8" nillable="true" ma:displayName="Doc Status " ma:format="Dropdown" ma:internalName="DocStatus">
      <xsd:simpleType>
        <xsd:restriction base="dms:Choice">
          <xsd:enumeration value="Draft"/>
          <xsd:enumeration value="Current"/>
          <xsd:enumeration value="Final"/>
          <xsd:enumeration value="Record"/>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927ce2a-d703-4d88-aeb0-762fc977e6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a9dc13-bb31-46d7-b689-a0a4d48a0c2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i0f84bba906045b4af568ee102a52dcb" ma:index="15" nillable="true" ma:taxonomy="true" ma:internalName="i0f84bba906045b4af568ee102a52dcb" ma:taxonomyFieldName="RevIMBCS" ma:displayName="Records Classification" ma:indexed="true" ma:default="" ma:fieldId="{20f84bba-9060-45b4-af56-8ee102a52dcb}" ma:sspId="5927ce2a-d703-4d88-aeb0-762fc977e677" ma:termSetId="be3f21f3-a222-47a1-85c1-570715bf89ce" ma:anchorId="00000000-0000-0000-0000-000000000000" ma:open="false" ma:isKeyword="false">
      <xsd:complexType>
        <xsd:sequence>
          <xsd:element ref="pc:Terms" minOccurs="0" maxOccurs="1"/>
        </xsd:sequence>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4a76f58-c895-44d1-a21c-4c8d67d69df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7e08482-66f5-478b-ac74-405b7b291969}" ma:internalName="TaxCatchAll" ma:showField="CatchAllData" ma:web="a4a9dc13-bb31-46d7-b689-a0a4d48a0c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0f84bba906045b4af568ee102a52dcb xmlns="a4a9dc13-bb31-46d7-b689-a0a4d48a0c28">
      <Terms xmlns="http://schemas.microsoft.com/office/infopath/2007/PartnerControls"/>
    </i0f84bba906045b4af568ee102a52dcb>
    <_dlc_DocId xmlns="a4a9dc13-bb31-46d7-b689-a0a4d48a0c28">PARS-480117005-5067</_dlc_DocId>
    <_dlc_DocIdUrl xmlns="a4a9dc13-bb31-46d7-b689-a0a4d48a0c28">
      <Url>https://irnz.sharepoint.com/sites/SW-Policy/_layouts/15/DocIdRedir.aspx?ID=PARS-480117005-5067</Url>
      <Description>PARS-480117005-5067</Description>
    </_dlc_DocIdUrl>
    <lcf76f155ced4ddcb4097134ff3c332f xmlns="1adb33fb-a387-4573-8089-d31b4f6d7303">
      <Terms xmlns="http://schemas.microsoft.com/office/infopath/2007/PartnerControls"/>
    </lcf76f155ced4ddcb4097134ff3c332f>
    <DocStatus xmlns="1adb33fb-a387-4573-8089-d31b4f6d7303" xsi:nil="true"/>
    <SharedWithUsers xmlns="a4a9dc13-bb31-46d7-b689-a0a4d48a0c28">
      <UserInfo>
        <DisplayName>Benjamin Hammond</DisplayName>
        <AccountId>146</AccountId>
        <AccountType/>
      </UserInfo>
    </SharedWithUsers>
    <TaxCatchAll xmlns="04a76f58-c895-44d1-a21c-4c8d67d69dfa" xsi:nil="true"/>
  </documentManagement>
</p:properties>
</file>

<file path=customXml/itemProps1.xml><?xml version="1.0" encoding="utf-8"?>
<ds:datastoreItem xmlns:ds="http://schemas.openxmlformats.org/officeDocument/2006/customXml" ds:itemID="{BF7EE0A7-040F-4880-B28D-9D746A2A9257}">
  <ds:schemaRefs>
    <ds:schemaRef ds:uri="http://schemas.microsoft.com/sharepoint/v3/contenttype/forms"/>
  </ds:schemaRefs>
</ds:datastoreItem>
</file>

<file path=customXml/itemProps2.xml><?xml version="1.0" encoding="utf-8"?>
<ds:datastoreItem xmlns:ds="http://schemas.openxmlformats.org/officeDocument/2006/customXml" ds:itemID="{2874BA40-17BD-47A7-BC7C-9BBFD34780BC}">
  <ds:schemaRefs>
    <ds:schemaRef ds:uri="http://schemas.microsoft.com/sharepoint/events"/>
  </ds:schemaRefs>
</ds:datastoreItem>
</file>

<file path=customXml/itemProps3.xml><?xml version="1.0" encoding="utf-8"?>
<ds:datastoreItem xmlns:ds="http://schemas.openxmlformats.org/officeDocument/2006/customXml" ds:itemID="{20C424A9-166C-4A92-A7B7-57501207A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db33fb-a387-4573-8089-d31b4f6d7303"/>
    <ds:schemaRef ds:uri="a4a9dc13-bb31-46d7-b689-a0a4d48a0c28"/>
    <ds:schemaRef ds:uri="04a76f58-c895-44d1-a21c-4c8d67d69d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C786873-2438-494A-AE1F-50A6C6D3856C}">
  <ds:schemaRefs>
    <ds:schemaRef ds:uri="1adb33fb-a387-4573-8089-d31b4f6d7303"/>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04a76f58-c895-44d1-a21c-4c8d67d69dfa"/>
    <ds:schemaRef ds:uri="a4a9dc13-bb31-46d7-b689-a0a4d48a0c2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Table 15.1 data dictionary</vt:lpstr>
      <vt:lpstr> Net worth distributions</vt:lpstr>
      <vt:lpstr>Economic income distributions</vt:lpstr>
      <vt:lpstr>Business entity - Multiples</vt:lpstr>
      <vt:lpstr>Business entity - Sensitivity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Bilby</dc:creator>
  <cp:keywords>High-wealth Individuals Research Project Rawa</cp:keywords>
  <dc:description/>
  <cp:lastModifiedBy>Benjamin Hammond</cp:lastModifiedBy>
  <cp:revision/>
  <dcterms:created xsi:type="dcterms:W3CDTF">2023-06-19T23:19:20Z</dcterms:created>
  <dcterms:modified xsi:type="dcterms:W3CDTF">2023-10-27T00:39:44Z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0x010100E4E1603CE77FC947906E9CF6988F2545</vt:lpwstr>
  </property>
  <property fmtid="{D5CDD505-2E9C-101B-9397-08002B2CF9AE}" pid="3" name="InformationType">
    <vt:lpwstr/>
  </property>
  <property fmtid="{D5CDD505-2E9C-101B-9397-08002B2CF9AE}" pid="4" name="DocumentStatus">
    <vt:lpwstr/>
  </property>
  <property fmtid="{D5CDD505-2E9C-101B-9397-08002B2CF9AE}" pid="5" name="BusinessUnit">
    <vt:lpwstr>2;#Policy ＆ Regulatory Stewardship|5c6da56c-2219-46c1-9c7b-c15fc3fd45a5</vt:lpwstr>
  </property>
  <property fmtid="{D5CDD505-2E9C-101B-9397-08002B2CF9AE}" pid="6" name="SecurityClassification">
    <vt:lpwstr>3;#In Confidence|5fccf67f-7cb1-4561-8450-fe0d2ea19178</vt:lpwstr>
  </property>
  <property fmtid="{D5CDD505-2E9C-101B-9397-08002B2CF9AE}" pid="7" name="BusinessActivity">
    <vt:lpwstr>1;#Tax policy work|c05dfd7c-a5ba-47bf-969f-3422104229d3</vt:lpwstr>
  </property>
  <property fmtid="{D5CDD505-2E9C-101B-9397-08002B2CF9AE}" pid="8" name="RevIMBCS">
    <vt:lpwstr/>
  </property>
  <property fmtid="{D5CDD505-2E9C-101B-9397-08002B2CF9AE}" pid="9" name="_dlc_DocIdItemGuid">
    <vt:lpwstr>5758c024-a1ce-4748-bd39-50363f9d67fd</vt:lpwstr>
  </property>
  <property fmtid="{D5CDD505-2E9C-101B-9397-08002B2CF9AE}" pid="10" name="TIB">
    <vt:lpwstr>, </vt:lpwstr>
  </property>
  <property fmtid="{D5CDD505-2E9C-101B-9397-08002B2CF9AE}" pid="11" name="Reference">
    <vt:lpwstr>High-wealth Individuals Research Project Rawa</vt:lpwstr>
  </property>
  <property fmtid="{D5CDD505-2E9C-101B-9397-08002B2CF9AE}" pid="12" name="LinktoStaxFiles">
    <vt:lpwstr>, </vt:lpwstr>
  </property>
  <property fmtid="{D5CDD505-2E9C-101B-9397-08002B2CF9AE}" pid="13" name="BusinessUnitTaxHTField">
    <vt:lpwstr>Policy ＆ Regulatory Stewardship|5c6da56c-2219-46c1-9c7b-c15fc3fd45a5</vt:lpwstr>
  </property>
  <property fmtid="{D5CDD505-2E9C-101B-9397-08002B2CF9AE}" pid="14" name="SecurityClassificationTaxHTField">
    <vt:lpwstr>In Confidence|5fccf67f-7cb1-4561-8450-fe0d2ea19178</vt:lpwstr>
  </property>
  <property fmtid="{D5CDD505-2E9C-101B-9397-08002B2CF9AE}" pid="15" name="Type of issue">
    <vt:lpwstr>Policy issue</vt:lpwstr>
  </property>
  <property fmtid="{D5CDD505-2E9C-101B-9397-08002B2CF9AE}" pid="16" name="BusinessActivityTaxHTField">
    <vt:lpwstr>Tax policy work|c05dfd7c-a5ba-47bf-969f-3422104229d3</vt:lpwstr>
  </property>
  <property fmtid="{D5CDD505-2E9C-101B-9397-08002B2CF9AE}" pid="17" name="AssignedTo">
    <vt:lpwstr>99;#Felicity Barker;#146;#Benjamin Hammond;#51;#Rebecca Bilby;#638;#Jaspreet Bassan;#47;#Graham Tubb;#646;#Phil Merritt;#94;#Steve Mack;#97;#Phil Whittington</vt:lpwstr>
  </property>
  <property fmtid="{D5CDD505-2E9C-101B-9397-08002B2CF9AE}" pid="18" name="wic_System_Copyright">
    <vt:lpwstr>Inland Revenue NZ</vt:lpwstr>
  </property>
  <property fmtid="{D5CDD505-2E9C-101B-9397-08002B2CF9AE}" pid="19" name="MediaServiceImageTags">
    <vt:lpwstr/>
  </property>
  <property fmtid="{D5CDD505-2E9C-101B-9397-08002B2CF9AE}" pid="20" name="MSIP_Label_665369cb-4b57-4918-891b-be45ced60474_Enabled">
    <vt:lpwstr>true</vt:lpwstr>
  </property>
  <property fmtid="{D5CDD505-2E9C-101B-9397-08002B2CF9AE}" pid="21" name="MSIP_Label_665369cb-4b57-4918-891b-be45ced60474_SetDate">
    <vt:lpwstr>2023-07-26T23:44:37Z</vt:lpwstr>
  </property>
  <property fmtid="{D5CDD505-2E9C-101B-9397-08002B2CF9AE}" pid="22" name="MSIP_Label_665369cb-4b57-4918-891b-be45ced60474_Method">
    <vt:lpwstr>Privileged</vt:lpwstr>
  </property>
  <property fmtid="{D5CDD505-2E9C-101B-9397-08002B2CF9AE}" pid="23" name="MSIP_Label_665369cb-4b57-4918-891b-be45ced60474_Name">
    <vt:lpwstr>665369cb-4b57-4918-891b-be45ced60474</vt:lpwstr>
  </property>
  <property fmtid="{D5CDD505-2E9C-101B-9397-08002B2CF9AE}" pid="24" name="MSIP_Label_665369cb-4b57-4918-891b-be45ced60474_SiteId">
    <vt:lpwstr>fb39e3e9-23a9-404e-93a2-b42a87d94f35</vt:lpwstr>
  </property>
  <property fmtid="{D5CDD505-2E9C-101B-9397-08002B2CF9AE}" pid="25" name="MSIP_Label_665369cb-4b57-4918-891b-be45ced60474_ActionId">
    <vt:lpwstr>dcc4942f-0065-4db8-86dc-1a89223247ca</vt:lpwstr>
  </property>
  <property fmtid="{D5CDD505-2E9C-101B-9397-08002B2CF9AE}" pid="26" name="MSIP_Label_665369cb-4b57-4918-891b-be45ced60474_ContentBits">
    <vt:lpwstr>1</vt:lpwstr>
  </property>
</Properties>
</file>