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irnz-my.sharepoint.com/personal/kirsty_sas_ird_govt_nz/Documents/Documents/Snows/2023/Nov/"/>
    </mc:Choice>
  </mc:AlternateContent>
  <xr:revisionPtr revIDLastSave="0" documentId="8_{2BF70ACD-A7C2-42CA-A0AD-0EFBA84B4CEC}" xr6:coauthVersionLast="47" xr6:coauthVersionMax="47" xr10:uidLastSave="{00000000-0000-0000-0000-000000000000}"/>
  <bookViews>
    <workbookView xWindow="405" yWindow="1103" windowWidth="21195" windowHeight="10897" activeTab="2" xr2:uid="{00000000-000D-0000-FFFF-FFFF00000000}"/>
  </bookViews>
  <sheets>
    <sheet name="Explanatory Notes" sheetId="20" r:id="rId1"/>
    <sheet name="Chart - trusts and estates" sheetId="19" r:id="rId2"/>
    <sheet name="Table - Trust and estates "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6" l="1"/>
  <c r="I30" i="16" s="1"/>
  <c r="J30" i="16" s="1"/>
  <c r="E31" i="16"/>
  <c r="D31" i="16"/>
  <c r="E24" i="16"/>
  <c r="I24" i="16" s="1"/>
  <c r="J24" i="16" s="1"/>
  <c r="E25" i="16"/>
  <c r="I25" i="16" s="1"/>
  <c r="J25" i="16" s="1"/>
  <c r="E26" i="16"/>
  <c r="I26" i="16" s="1"/>
  <c r="J26" i="16" s="1"/>
  <c r="E27" i="16"/>
  <c r="I27" i="16" s="1"/>
  <c r="J27" i="16" s="1"/>
  <c r="E28" i="16"/>
  <c r="I28" i="16" s="1"/>
  <c r="J28" i="16" s="1"/>
  <c r="E29" i="16"/>
  <c r="I29" i="16" s="1"/>
  <c r="J29" i="16" s="1"/>
  <c r="I31" i="16" l="1"/>
  <c r="J31" i="16" s="1"/>
  <c r="D24" i="16"/>
  <c r="D25" i="16"/>
  <c r="D26" i="16"/>
  <c r="D27" i="16"/>
  <c r="D30" i="16"/>
  <c r="D29" i="16" l="1"/>
  <c r="D28" i="16"/>
  <c r="C10" i="16"/>
  <c r="E23" i="16" l="1"/>
  <c r="I23" i="16" s="1"/>
  <c r="J23" i="16" s="1"/>
  <c r="C23" i="16"/>
  <c r="E22" i="16"/>
  <c r="I22" i="16" s="1"/>
  <c r="J22" i="16" s="1"/>
  <c r="C22" i="16"/>
  <c r="E21" i="16"/>
  <c r="I21" i="16" s="1"/>
  <c r="J21" i="16" s="1"/>
  <c r="C21" i="16"/>
  <c r="E20" i="16"/>
  <c r="I20" i="16" s="1"/>
  <c r="J20" i="16" s="1"/>
  <c r="C20" i="16"/>
  <c r="E19" i="16"/>
  <c r="I19" i="16" s="1"/>
  <c r="J19" i="16" s="1"/>
  <c r="C19" i="16"/>
  <c r="E18" i="16"/>
  <c r="I18" i="16" s="1"/>
  <c r="J18" i="16" s="1"/>
  <c r="C18" i="16"/>
  <c r="E17" i="16"/>
  <c r="I17" i="16" s="1"/>
  <c r="J17" i="16" s="1"/>
  <c r="C17" i="16"/>
  <c r="E16" i="16"/>
  <c r="I16" i="16" s="1"/>
  <c r="J16" i="16" s="1"/>
  <c r="C16" i="16"/>
  <c r="E15" i="16"/>
  <c r="I15" i="16" s="1"/>
  <c r="J15" i="16" s="1"/>
  <c r="C15" i="16"/>
  <c r="E14" i="16"/>
  <c r="I14" i="16" s="1"/>
  <c r="J14" i="16" s="1"/>
  <c r="C14" i="16"/>
  <c r="E13" i="16"/>
  <c r="I13" i="16" s="1"/>
  <c r="J13" i="16" s="1"/>
  <c r="C13" i="16"/>
  <c r="E12" i="16"/>
  <c r="I12" i="16" s="1"/>
  <c r="J12" i="16" s="1"/>
  <c r="C12" i="16"/>
  <c r="E11" i="16"/>
  <c r="I11" i="16" s="1"/>
  <c r="J11" i="16" s="1"/>
  <c r="C11" i="16"/>
  <c r="E10" i="16"/>
  <c r="I10" i="16" s="1"/>
  <c r="J10" i="16" s="1"/>
</calcChain>
</file>

<file path=xl/sharedStrings.xml><?xml version="1.0" encoding="utf-8"?>
<sst xmlns="http://schemas.openxmlformats.org/spreadsheetml/2006/main" count="40" uniqueCount="24">
  <si>
    <t>Number filing</t>
  </si>
  <si>
    <t>Total</t>
  </si>
  <si>
    <t>Nil</t>
  </si>
  <si>
    <t>Positive</t>
  </si>
  <si>
    <t>Income</t>
  </si>
  <si>
    <t>Beneficiary</t>
  </si>
  <si>
    <t>Trustee</t>
  </si>
  <si>
    <t>IR6</t>
  </si>
  <si>
    <t>income</t>
  </si>
  <si>
    <t>$M</t>
  </si>
  <si>
    <t>Returns</t>
  </si>
  <si>
    <t>or loss</t>
  </si>
  <si>
    <t>Taxable</t>
  </si>
  <si>
    <t>Number with</t>
  </si>
  <si>
    <t>Allocated as:</t>
  </si>
  <si>
    <t>Income of Trusts and Estates (IR6)</t>
  </si>
  <si>
    <t>Amount ($M)</t>
  </si>
  <si>
    <t>Tax year</t>
  </si>
  <si>
    <t>r</t>
  </si>
  <si>
    <t>Percent (%)</t>
  </si>
  <si>
    <t>%</t>
  </si>
  <si>
    <t>r - revised since last release of data in December 2022</t>
  </si>
  <si>
    <t xml:space="preserve">Total Gross </t>
  </si>
  <si>
    <t>Dividend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</si>
</sst>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5" x14ac:knownFonts="1">
    <font>
      <sz val="10"/>
      <name val="Arial"/>
    </font>
    <font>
      <sz val="10"/>
      <name val="Verdana"/>
      <family val="2"/>
    </font>
    <font>
      <sz val="10"/>
      <color rgb="FF1F497D"/>
      <name val="Verdana"/>
      <family val="2"/>
    </font>
    <font>
      <i/>
      <sz val="10"/>
      <name val="Verdana"/>
      <family val="2"/>
    </font>
    <font>
      <u/>
      <sz val="10"/>
      <color theme="10"/>
      <name val="Arial"/>
      <family val="2"/>
    </font>
    <font>
      <b/>
      <sz val="10"/>
      <name val="Verdana"/>
      <family val="2"/>
    </font>
    <font>
      <sz val="11"/>
      <color rgb="FF1F497D"/>
      <name val="Verdana"/>
      <family val="2"/>
    </font>
    <font>
      <sz val="11"/>
      <name val="Verdana"/>
      <family val="2"/>
    </font>
    <font>
      <u/>
      <sz val="10"/>
      <color theme="10"/>
      <name val="Verdana"/>
      <family val="2"/>
    </font>
    <font>
      <b/>
      <sz val="10"/>
      <color rgb="FF1F497D"/>
      <name val="Verdana"/>
      <family val="2"/>
    </font>
    <font>
      <b/>
      <sz val="11"/>
      <color rgb="FF2A3037"/>
      <name val="Verdana"/>
      <family val="2"/>
    </font>
    <font>
      <b/>
      <sz val="11"/>
      <color rgb="FF1F497D"/>
      <name val="Verdana"/>
      <family val="2"/>
    </font>
    <font>
      <b/>
      <sz val="12"/>
      <name val="Verdana"/>
      <family val="2"/>
    </font>
    <font>
      <sz val="10"/>
      <color rgb="FF37424A"/>
      <name val="Verdana"/>
      <family val="2"/>
    </font>
    <font>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9" fontId="14" fillId="0" borderId="0" applyFont="0" applyFill="0" applyBorder="0" applyAlignment="0" applyProtection="0"/>
  </cellStyleXfs>
  <cellXfs count="6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xf numFmtId="0" fontId="1" fillId="0" borderId="0" xfId="0" applyFont="1"/>
    <xf numFmtId="0" fontId="1" fillId="0" borderId="3" xfId="0" applyFont="1" applyBorder="1"/>
    <xf numFmtId="0" fontId="6" fillId="0" borderId="0" xfId="0" applyFont="1" applyAlignment="1">
      <alignment vertical="center"/>
    </xf>
    <xf numFmtId="0" fontId="1" fillId="0" borderId="1" xfId="0" applyFont="1" applyBorder="1"/>
    <xf numFmtId="0" fontId="1" fillId="0" borderId="10" xfId="0" applyFont="1" applyBorder="1"/>
    <xf numFmtId="0" fontId="1" fillId="0" borderId="4" xfId="0" applyFont="1" applyBorder="1"/>
    <xf numFmtId="165" fontId="1" fillId="0" borderId="0" xfId="0" applyNumberFormat="1" applyFont="1"/>
    <xf numFmtId="3" fontId="6" fillId="0" borderId="0" xfId="0" applyNumberFormat="1" applyFont="1" applyAlignment="1">
      <alignment vertical="center"/>
    </xf>
    <xf numFmtId="164" fontId="1" fillId="0" borderId="0" xfId="0" applyNumberFormat="1" applyFont="1"/>
    <xf numFmtId="3" fontId="1" fillId="0" borderId="2" xfId="0" applyNumberFormat="1" applyFont="1" applyBorder="1" applyAlignment="1">
      <alignment horizontal="center"/>
    </xf>
    <xf numFmtId="0" fontId="5" fillId="0" borderId="0" xfId="0" applyFont="1" applyAlignment="1">
      <alignment vertical="center"/>
    </xf>
    <xf numFmtId="0" fontId="7" fillId="0" borderId="0" xfId="0" applyFont="1" applyAlignment="1">
      <alignment vertical="center"/>
    </xf>
    <xf numFmtId="0" fontId="8" fillId="0" borderId="0" xfId="1" applyFont="1" applyAlignment="1">
      <alignment vertical="center"/>
    </xf>
    <xf numFmtId="0" fontId="5" fillId="0" borderId="3" xfId="0" applyFont="1" applyBorder="1"/>
    <xf numFmtId="0" fontId="9" fillId="0" borderId="0" xfId="0" applyFont="1" applyAlignment="1">
      <alignment vertical="center"/>
    </xf>
    <xf numFmtId="0" fontId="5" fillId="0" borderId="5"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16" fontId="5" fillId="0" borderId="5" xfId="0" quotePrefix="1" applyNumberFormat="1" applyFont="1" applyBorder="1" applyAlignment="1">
      <alignment horizontal="center"/>
    </xf>
    <xf numFmtId="0" fontId="5" fillId="0" borderId="7" xfId="0" applyFont="1" applyBorder="1"/>
    <xf numFmtId="0" fontId="5" fillId="0" borderId="8" xfId="0" applyFont="1" applyBorder="1"/>
    <xf numFmtId="0" fontId="5" fillId="0" borderId="9"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xf numFmtId="0" fontId="1" fillId="0" borderId="2" xfId="0" applyFont="1" applyBorder="1" applyAlignment="1">
      <alignment horizontal="left"/>
    </xf>
    <xf numFmtId="0" fontId="1" fillId="0" borderId="7" xfId="0" applyFont="1" applyBorder="1" applyAlignment="1">
      <alignment horizontal="left"/>
    </xf>
    <xf numFmtId="3" fontId="1" fillId="0" borderId="5" xfId="0" applyNumberFormat="1" applyFont="1" applyBorder="1" applyAlignment="1">
      <alignment horizontal="center"/>
    </xf>
    <xf numFmtId="3" fontId="1" fillId="0" borderId="0" xfId="0" applyNumberFormat="1" applyFont="1" applyAlignment="1">
      <alignment horizont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3" fontId="1" fillId="0" borderId="11" xfId="0" applyNumberFormat="1" applyFont="1" applyBorder="1" applyAlignment="1">
      <alignment horizontal="center"/>
    </xf>
    <xf numFmtId="0" fontId="13" fillId="0" borderId="0" xfId="0" applyFont="1"/>
    <xf numFmtId="164" fontId="1" fillId="0" borderId="0" xfId="0" applyNumberFormat="1" applyFont="1" applyAlignment="1">
      <alignment horizontal="right"/>
    </xf>
    <xf numFmtId="164" fontId="1" fillId="0" borderId="6" xfId="0" applyNumberFormat="1" applyFont="1" applyBorder="1" applyAlignment="1">
      <alignment horizontal="right"/>
    </xf>
    <xf numFmtId="164" fontId="1" fillId="0" borderId="11" xfId="0" applyNumberFormat="1" applyFont="1" applyBorder="1" applyAlignment="1">
      <alignment horizontal="right"/>
    </xf>
    <xf numFmtId="164" fontId="1" fillId="0" borderId="9" xfId="0" applyNumberFormat="1" applyFont="1" applyBorder="1" applyAlignment="1">
      <alignment horizontal="right"/>
    </xf>
    <xf numFmtId="0" fontId="5" fillId="0" borderId="8" xfId="0" applyFont="1" applyBorder="1" applyAlignment="1">
      <alignment horizontal="center"/>
    </xf>
    <xf numFmtId="0" fontId="5" fillId="0" borderId="0" xfId="0" applyFont="1" applyAlignment="1">
      <alignment horizontal="center"/>
    </xf>
    <xf numFmtId="0" fontId="1" fillId="0" borderId="5" xfId="0" applyFont="1" applyBorder="1"/>
    <xf numFmtId="0" fontId="1" fillId="0" borderId="6" xfId="0" applyFont="1" applyBorder="1"/>
    <xf numFmtId="9" fontId="1" fillId="0" borderId="5" xfId="2" applyFont="1" applyBorder="1"/>
    <xf numFmtId="9" fontId="1" fillId="0" borderId="6" xfId="2" applyFont="1" applyBorder="1"/>
    <xf numFmtId="9" fontId="1" fillId="0" borderId="8" xfId="2" applyFont="1" applyBorder="1"/>
    <xf numFmtId="9" fontId="1" fillId="0" borderId="9" xfId="2" applyFont="1" applyBorder="1"/>
    <xf numFmtId="0" fontId="5" fillId="0" borderId="11" xfId="0" applyFont="1" applyBorder="1" applyAlignment="1">
      <alignment horizontal="center"/>
    </xf>
    <xf numFmtId="164" fontId="1" fillId="0" borderId="5" xfId="0" applyNumberFormat="1" applyFont="1" applyBorder="1" applyAlignment="1">
      <alignment horizontal="right"/>
    </xf>
    <xf numFmtId="164" fontId="1" fillId="0" borderId="8" xfId="0" applyNumberFormat="1" applyFont="1" applyBorder="1" applyAlignment="1">
      <alignment horizontal="right"/>
    </xf>
    <xf numFmtId="166" fontId="1" fillId="0" borderId="0" xfId="2" applyNumberFormat="1" applyFont="1"/>
    <xf numFmtId="3" fontId="1" fillId="0" borderId="0" xfId="0" applyNumberFormat="1" applyFont="1"/>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E2534"/>
      <rgbColor rgb="000000FF"/>
      <rgbColor rgb="004C9A45"/>
      <rgbColor rgb="004C575F"/>
      <rgbColor rgb="00E27C30"/>
      <rgbColor rgb="00800000"/>
      <rgbColor rgb="00008000"/>
      <rgbColor rgb="00000080"/>
      <rgbColor rgb="00808000"/>
      <rgbColor rgb="00800080"/>
      <rgbColor rgb="00008080"/>
      <rgbColor rgb="00FFFF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E4E41"/>
      <rgbColor rgb="00008B95"/>
      <rgbColor rgb="00C33963"/>
      <rgbColor rgb="003A96BC"/>
      <rgbColor rgb="00FFFFFF"/>
      <rgbColor rgb="00DFD8AD"/>
      <rgbColor rgb="00FFFFFF"/>
      <rgbColor rgb="00F8D746"/>
      <rgbColor rgb="003366FF"/>
      <rgbColor rgb="0033CCCC"/>
      <rgbColor rgb="0099CC00"/>
      <rgbColor rgb="00008B95"/>
      <rgbColor rgb="00FF9900"/>
      <rgbColor rgb="00FF6600"/>
      <rgbColor rgb="00666699"/>
      <rgbColor rgb="00969696"/>
      <rgbColor rgb="00003366"/>
      <rgbColor rgb="00339966"/>
      <rgbColor rgb="00003300"/>
      <rgbColor rgb="00333300"/>
      <rgbColor rgb="00993300"/>
      <rgbColor rgb="000D426B"/>
      <rgbColor rgb="00333399"/>
      <rgbColor rgb="00333333"/>
    </indexedColors>
    <mruColors>
      <color rgb="FF00426D"/>
      <color rgb="FF0D8390"/>
      <color rgb="FFF447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NZ" sz="1400" b="1"/>
              <a:t>Income of trusts and estates (IR6)</a:t>
            </a:r>
          </a:p>
        </c:rich>
      </c:tx>
      <c:layout>
        <c:manualLayout>
          <c:xMode val="edge"/>
          <c:yMode val="edge"/>
          <c:x val="3.819774860460759E-2"/>
          <c:y val="2.2990991382410297E-2"/>
        </c:manualLayout>
      </c:layout>
      <c:overlay val="1"/>
      <c:spPr>
        <a:noFill/>
        <a:ln w="25400">
          <a:noFill/>
        </a:ln>
      </c:spPr>
    </c:title>
    <c:autoTitleDeleted val="0"/>
    <c:plotArea>
      <c:layout>
        <c:manualLayout>
          <c:layoutTarget val="inner"/>
          <c:xMode val="edge"/>
          <c:yMode val="edge"/>
          <c:x val="0.11260513342742902"/>
          <c:y val="0.11283738292409533"/>
          <c:w val="0.85692298117538335"/>
          <c:h val="0.71299312017815952"/>
        </c:manualLayout>
      </c:layout>
      <c:lineChart>
        <c:grouping val="standard"/>
        <c:varyColors val="0"/>
        <c:ser>
          <c:idx val="0"/>
          <c:order val="0"/>
          <c:tx>
            <c:v>Beneficiary Income</c:v>
          </c:tx>
          <c:spPr>
            <a:ln w="31750">
              <a:solidFill>
                <a:srgbClr val="0D8390"/>
              </a:solidFill>
              <a:prstDash val="solid"/>
            </a:ln>
          </c:spPr>
          <c:marker>
            <c:symbol val="none"/>
          </c:marker>
          <c:cat>
            <c:numRef>
              <c:f>'Table - Trust and estates '!$A$10:$A$31</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'Table - Trust and estates '!$G$10:$G$31</c:f>
              <c:numCache>
                <c:formatCode>#,##0.0</c:formatCode>
                <c:ptCount val="22"/>
                <c:pt idx="0">
                  <c:v>1950.3</c:v>
                </c:pt>
                <c:pt idx="1">
                  <c:v>1823.9</c:v>
                </c:pt>
                <c:pt idx="2">
                  <c:v>1995.5</c:v>
                </c:pt>
                <c:pt idx="3">
                  <c:v>2311.6999999999998</c:v>
                </c:pt>
                <c:pt idx="4">
                  <c:v>2822.8</c:v>
                </c:pt>
                <c:pt idx="5">
                  <c:v>3180.8</c:v>
                </c:pt>
                <c:pt idx="6">
                  <c:v>3329.8</c:v>
                </c:pt>
                <c:pt idx="7">
                  <c:v>3362.3</c:v>
                </c:pt>
                <c:pt idx="8">
                  <c:v>3267</c:v>
                </c:pt>
                <c:pt idx="9">
                  <c:v>3308.5</c:v>
                </c:pt>
                <c:pt idx="10">
                  <c:v>3357.1</c:v>
                </c:pt>
                <c:pt idx="11">
                  <c:v>4154.3999999999996</c:v>
                </c:pt>
                <c:pt idx="12">
                  <c:v>4638.6000000000004</c:v>
                </c:pt>
                <c:pt idx="13">
                  <c:v>4565.6000000000004</c:v>
                </c:pt>
                <c:pt idx="14">
                  <c:v>4926.3999999999996</c:v>
                </c:pt>
                <c:pt idx="15">
                  <c:v>5012.6000000000004</c:v>
                </c:pt>
                <c:pt idx="16">
                  <c:v>5601.2</c:v>
                </c:pt>
                <c:pt idx="17">
                  <c:v>5809.3</c:v>
                </c:pt>
                <c:pt idx="18">
                  <c:v>6036.4</c:v>
                </c:pt>
                <c:pt idx="19">
                  <c:v>6209.1</c:v>
                </c:pt>
                <c:pt idx="20">
                  <c:v>6419.4</c:v>
                </c:pt>
                <c:pt idx="21">
                  <c:v>5212.8</c:v>
                </c:pt>
              </c:numCache>
            </c:numRef>
          </c:val>
          <c:smooth val="0"/>
          <c:extLst>
            <c:ext xmlns:c16="http://schemas.microsoft.com/office/drawing/2014/chart" uri="{C3380CC4-5D6E-409C-BE32-E72D297353CC}">
              <c16:uniqueId val="{00000000-730C-4491-A0C3-D45D788F301A}"/>
            </c:ext>
          </c:extLst>
        </c:ser>
        <c:ser>
          <c:idx val="1"/>
          <c:order val="1"/>
          <c:tx>
            <c:v>Trustee Income</c:v>
          </c:tx>
          <c:spPr>
            <a:ln w="31750">
              <a:solidFill>
                <a:srgbClr val="00426D"/>
              </a:solidFill>
              <a:prstDash val="solid"/>
            </a:ln>
          </c:spPr>
          <c:marker>
            <c:symbol val="none"/>
          </c:marker>
          <c:cat>
            <c:numRef>
              <c:f>'Table - Trust and estates '!$A$10:$A$31</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'Table - Trust and estates '!$H$10:$H$31</c:f>
              <c:numCache>
                <c:formatCode>#,##0.0</c:formatCode>
                <c:ptCount val="22"/>
                <c:pt idx="0">
                  <c:v>1979.6</c:v>
                </c:pt>
                <c:pt idx="1">
                  <c:v>2732.4</c:v>
                </c:pt>
                <c:pt idx="2">
                  <c:v>3520.3</c:v>
                </c:pt>
                <c:pt idx="3">
                  <c:v>4774.3</c:v>
                </c:pt>
                <c:pt idx="4">
                  <c:v>6126.5</c:v>
                </c:pt>
                <c:pt idx="5">
                  <c:v>7338.1</c:v>
                </c:pt>
                <c:pt idx="6">
                  <c:v>8268.4</c:v>
                </c:pt>
                <c:pt idx="7">
                  <c:v>9097.6</c:v>
                </c:pt>
                <c:pt idx="8">
                  <c:v>8704.2999999999993</c:v>
                </c:pt>
                <c:pt idx="9">
                  <c:v>10303.299999999999</c:v>
                </c:pt>
                <c:pt idx="10">
                  <c:v>5373.8</c:v>
                </c:pt>
                <c:pt idx="11">
                  <c:v>6210.9</c:v>
                </c:pt>
                <c:pt idx="12">
                  <c:v>9065.1</c:v>
                </c:pt>
                <c:pt idx="13">
                  <c:v>6098.4</c:v>
                </c:pt>
                <c:pt idx="14">
                  <c:v>6851.9</c:v>
                </c:pt>
                <c:pt idx="15">
                  <c:v>7646.8</c:v>
                </c:pt>
                <c:pt idx="16">
                  <c:v>8235.9</c:v>
                </c:pt>
                <c:pt idx="17">
                  <c:v>9360.2000000000007</c:v>
                </c:pt>
                <c:pt idx="18">
                  <c:v>9925.7000000000007</c:v>
                </c:pt>
                <c:pt idx="19">
                  <c:v>10105.799999999999</c:v>
                </c:pt>
                <c:pt idx="20">
                  <c:v>15690</c:v>
                </c:pt>
                <c:pt idx="21">
                  <c:v>14147.5</c:v>
                </c:pt>
              </c:numCache>
            </c:numRef>
          </c:val>
          <c:smooth val="0"/>
          <c:extLst>
            <c:ext xmlns:c16="http://schemas.microsoft.com/office/drawing/2014/chart" uri="{C3380CC4-5D6E-409C-BE32-E72D297353CC}">
              <c16:uniqueId val="{00000001-730C-4491-A0C3-D45D788F301A}"/>
            </c:ext>
          </c:extLst>
        </c:ser>
        <c:dLbls>
          <c:showLegendKey val="0"/>
          <c:showVal val="0"/>
          <c:showCatName val="0"/>
          <c:showSerName val="0"/>
          <c:showPercent val="0"/>
          <c:showBubbleSize val="0"/>
        </c:dLbls>
        <c:smooth val="0"/>
        <c:axId val="146379136"/>
        <c:axId val="146381056"/>
      </c:lineChart>
      <c:catAx>
        <c:axId val="146379136"/>
        <c:scaling>
          <c:orientation val="minMax"/>
        </c:scaling>
        <c:delete val="0"/>
        <c:axPos val="b"/>
        <c:title>
          <c:tx>
            <c:rich>
              <a:bodyPr/>
              <a:lstStyle/>
              <a:p>
                <a:pPr>
                  <a:defRPr/>
                </a:pPr>
                <a:r>
                  <a:rPr lang="en-NZ"/>
                  <a:t>Tax year ended 31 March</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46381056"/>
        <c:crosses val="autoZero"/>
        <c:auto val="1"/>
        <c:lblAlgn val="ctr"/>
        <c:lblOffset val="100"/>
        <c:tickLblSkip val="2"/>
        <c:tickMarkSkip val="1"/>
        <c:noMultiLvlLbl val="0"/>
      </c:catAx>
      <c:valAx>
        <c:axId val="146381056"/>
        <c:scaling>
          <c:orientation val="minMax"/>
        </c:scaling>
        <c:delete val="0"/>
        <c:axPos val="l"/>
        <c:majorGridlines>
          <c:spPr>
            <a:ln>
              <a:solidFill>
                <a:schemeClr val="bg1">
                  <a:lumMod val="85000"/>
                </a:schemeClr>
              </a:solidFill>
            </a:ln>
          </c:spPr>
        </c:majorGridlines>
        <c:title>
          <c:tx>
            <c:rich>
              <a:bodyPr/>
              <a:lstStyle/>
              <a:p>
                <a:pPr>
                  <a:defRPr/>
                </a:pPr>
                <a:r>
                  <a:rPr lang="en-NZ"/>
                  <a:t>Income $Millions</a:t>
                </a:r>
              </a:p>
            </c:rich>
          </c:tx>
          <c:overlay val="0"/>
        </c:title>
        <c:numFmt formatCode="#,##0" sourceLinked="0"/>
        <c:majorTickMark val="out"/>
        <c:minorTickMark val="none"/>
        <c:tickLblPos val="nextTo"/>
        <c:spPr>
          <a:ln w="3175">
            <a:noFill/>
            <a:prstDash val="solid"/>
          </a:ln>
        </c:spPr>
        <c:txPr>
          <a:bodyPr rot="0" vert="horz"/>
          <a:lstStyle/>
          <a:p>
            <a:pPr>
              <a:defRPr/>
            </a:pPr>
            <a:endParaRPr lang="en-US"/>
          </a:p>
        </c:txPr>
        <c:crossAx val="146379136"/>
        <c:crosses val="autoZero"/>
        <c:crossBetween val="midCat"/>
      </c:valAx>
      <c:spPr>
        <a:noFill/>
        <a:ln w="25400">
          <a:noFill/>
        </a:ln>
      </c:spPr>
    </c:plotArea>
    <c:legend>
      <c:legendPos val="r"/>
      <c:layout>
        <c:manualLayout>
          <c:xMode val="edge"/>
          <c:yMode val="edge"/>
          <c:x val="0.26705220740561114"/>
          <c:y val="0.92870291146263029"/>
          <c:w val="0.52779224397544222"/>
          <c:h val="6.2159444911560384E-2"/>
        </c:manualLayout>
      </c:layout>
      <c:overlay val="0"/>
      <c:spPr>
        <a:solidFill>
          <a:srgbClr val="FFFFFF"/>
        </a:solidFill>
        <a:ln w="3175">
          <a:noFill/>
          <a:prstDash val="solid"/>
        </a:ln>
      </c:sp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NZ" sz="1400" b="1"/>
              <a:t>Number of trusts and estates filing IR6</a:t>
            </a:r>
            <a:r>
              <a:rPr lang="en-NZ" sz="1400" b="1" baseline="0"/>
              <a:t> returns</a:t>
            </a:r>
            <a:endParaRPr lang="en-NZ" sz="1400" b="1"/>
          </a:p>
        </c:rich>
      </c:tx>
      <c:layout>
        <c:manualLayout>
          <c:xMode val="edge"/>
          <c:yMode val="edge"/>
          <c:x val="3.819774860460759E-2"/>
          <c:y val="2.2990991382410297E-2"/>
        </c:manualLayout>
      </c:layout>
      <c:overlay val="1"/>
      <c:spPr>
        <a:noFill/>
        <a:ln w="25400">
          <a:noFill/>
        </a:ln>
      </c:spPr>
    </c:title>
    <c:autoTitleDeleted val="0"/>
    <c:plotArea>
      <c:layout>
        <c:manualLayout>
          <c:layoutTarget val="inner"/>
          <c:xMode val="edge"/>
          <c:yMode val="edge"/>
          <c:x val="0.11260513342742902"/>
          <c:y val="0.11283738292409533"/>
          <c:w val="0.85692298117538335"/>
          <c:h val="0.73572039290543223"/>
        </c:manualLayout>
      </c:layout>
      <c:lineChart>
        <c:grouping val="standard"/>
        <c:varyColors val="0"/>
        <c:ser>
          <c:idx val="1"/>
          <c:order val="0"/>
          <c:tx>
            <c:v>Number of trusts and estates</c:v>
          </c:tx>
          <c:spPr>
            <a:ln w="31750">
              <a:solidFill>
                <a:srgbClr val="00426D"/>
              </a:solidFill>
              <a:prstDash val="solid"/>
            </a:ln>
          </c:spPr>
          <c:marker>
            <c:symbol val="none"/>
          </c:marker>
          <c:cat>
            <c:numRef>
              <c:f>'Table - Trust and estates '!$A$10:$A$31</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'Table - Trust and estates '!$B$10:$B$31</c:f>
              <c:numCache>
                <c:formatCode>#,##0</c:formatCode>
                <c:ptCount val="22"/>
                <c:pt idx="0">
                  <c:v>164900</c:v>
                </c:pt>
                <c:pt idx="1">
                  <c:v>178200</c:v>
                </c:pt>
                <c:pt idx="2">
                  <c:v>192900</c:v>
                </c:pt>
                <c:pt idx="3">
                  <c:v>206300</c:v>
                </c:pt>
                <c:pt idx="4">
                  <c:v>220900</c:v>
                </c:pt>
                <c:pt idx="5">
                  <c:v>225700</c:v>
                </c:pt>
                <c:pt idx="6">
                  <c:v>243300</c:v>
                </c:pt>
                <c:pt idx="7">
                  <c:v>246300</c:v>
                </c:pt>
                <c:pt idx="8">
                  <c:v>250600</c:v>
                </c:pt>
                <c:pt idx="9">
                  <c:v>252200</c:v>
                </c:pt>
                <c:pt idx="10">
                  <c:v>251700</c:v>
                </c:pt>
                <c:pt idx="11">
                  <c:v>251600</c:v>
                </c:pt>
                <c:pt idx="12">
                  <c:v>252500</c:v>
                </c:pt>
                <c:pt idx="13">
                  <c:v>257800</c:v>
                </c:pt>
                <c:pt idx="14">
                  <c:v>261091</c:v>
                </c:pt>
                <c:pt idx="15">
                  <c:v>262168</c:v>
                </c:pt>
                <c:pt idx="16">
                  <c:v>262439</c:v>
                </c:pt>
                <c:pt idx="17">
                  <c:v>261369</c:v>
                </c:pt>
                <c:pt idx="18">
                  <c:v>260748</c:v>
                </c:pt>
                <c:pt idx="19">
                  <c:v>256421</c:v>
                </c:pt>
                <c:pt idx="20">
                  <c:v>256380</c:v>
                </c:pt>
                <c:pt idx="21">
                  <c:v>237226</c:v>
                </c:pt>
              </c:numCache>
            </c:numRef>
          </c:val>
          <c:smooth val="0"/>
          <c:extLst>
            <c:ext xmlns:c16="http://schemas.microsoft.com/office/drawing/2014/chart" uri="{C3380CC4-5D6E-409C-BE32-E72D297353CC}">
              <c16:uniqueId val="{00000001-F7DB-4A78-BD18-4B17880BFCD4}"/>
            </c:ext>
          </c:extLst>
        </c:ser>
        <c:dLbls>
          <c:showLegendKey val="0"/>
          <c:showVal val="0"/>
          <c:showCatName val="0"/>
          <c:showSerName val="0"/>
          <c:showPercent val="0"/>
          <c:showBubbleSize val="0"/>
        </c:dLbls>
        <c:smooth val="0"/>
        <c:axId val="146379136"/>
        <c:axId val="146381056"/>
      </c:lineChart>
      <c:catAx>
        <c:axId val="146379136"/>
        <c:scaling>
          <c:orientation val="minMax"/>
        </c:scaling>
        <c:delete val="0"/>
        <c:axPos val="b"/>
        <c:title>
          <c:tx>
            <c:rich>
              <a:bodyPr/>
              <a:lstStyle/>
              <a:p>
                <a:pPr>
                  <a:defRPr/>
                </a:pPr>
                <a:r>
                  <a:rPr lang="en-NZ"/>
                  <a:t>Tax year ended 31 March</a:t>
                </a:r>
              </a:p>
            </c:rich>
          </c:tx>
          <c:layout>
            <c:manualLayout>
              <c:xMode val="edge"/>
              <c:yMode val="edge"/>
              <c:x val="0.41785175290588678"/>
              <c:y val="0.92211425276385905"/>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46381056"/>
        <c:crosses val="autoZero"/>
        <c:auto val="1"/>
        <c:lblAlgn val="ctr"/>
        <c:lblOffset val="100"/>
        <c:tickLblSkip val="2"/>
        <c:tickMarkSkip val="1"/>
        <c:noMultiLvlLbl val="0"/>
      </c:catAx>
      <c:valAx>
        <c:axId val="14638105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w="3175">
            <a:noFill/>
            <a:prstDash val="solid"/>
          </a:ln>
        </c:spPr>
        <c:txPr>
          <a:bodyPr rot="0" vert="horz"/>
          <a:lstStyle/>
          <a:p>
            <a:pPr>
              <a:defRPr/>
            </a:pPr>
            <a:endParaRPr lang="en-US"/>
          </a:p>
        </c:txPr>
        <c:crossAx val="146379136"/>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Verdana" panose="020B0604030504040204" pitchFamily="34" charset="0"/>
          <a:ea typeface="Verdana" panose="020B0604030504040204" pitchFamily="34" charset="0"/>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NZ"/>
              <a:t>Income of Trusts (IR6)</a:t>
            </a:r>
          </a:p>
        </c:rich>
      </c:tx>
      <c:overlay val="0"/>
      <c:spPr>
        <a:noFill/>
        <a:ln w="25400">
          <a:noFill/>
        </a:ln>
      </c:spPr>
    </c:title>
    <c:autoTitleDeleted val="0"/>
    <c:plotArea>
      <c:layout/>
      <c:lineChart>
        <c:grouping val="standard"/>
        <c:varyColors val="0"/>
        <c:ser>
          <c:idx val="0"/>
          <c:order val="0"/>
          <c:tx>
            <c:v>Beneficiary Income</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840-4699-AA33-017EAC3F204A}"/>
            </c:ext>
          </c:extLst>
        </c:ser>
        <c:ser>
          <c:idx val="1"/>
          <c:order val="1"/>
          <c:tx>
            <c:v>Trustee Income</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840-4699-AA33-017EAC3F204A}"/>
            </c:ext>
          </c:extLst>
        </c:ser>
        <c:dLbls>
          <c:showLegendKey val="0"/>
          <c:showVal val="0"/>
          <c:showCatName val="0"/>
          <c:showSerName val="0"/>
          <c:showPercent val="0"/>
          <c:showBubbleSize val="0"/>
        </c:dLbls>
        <c:marker val="1"/>
        <c:smooth val="0"/>
        <c:axId val="83682816"/>
        <c:axId val="104284544"/>
      </c:lineChart>
      <c:catAx>
        <c:axId val="8368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4284544"/>
        <c:crosses val="autoZero"/>
        <c:auto val="1"/>
        <c:lblAlgn val="ctr"/>
        <c:lblOffset val="100"/>
        <c:tickLblSkip val="1"/>
        <c:tickMarkSkip val="1"/>
        <c:noMultiLvlLbl val="0"/>
      </c:catAx>
      <c:valAx>
        <c:axId val="1042845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368281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cid:image001.png@01CF57D2.A12D1A30" TargetMode="External"/><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133350</xdr:colOff>
      <xdr:row>17</xdr:row>
      <xdr:rowOff>133349</xdr:rowOff>
    </xdr:to>
    <xdr:sp macro="" textlink="">
      <xdr:nvSpPr>
        <xdr:cNvPr id="2" name="TextBox 1">
          <a:extLst>
            <a:ext uri="{FF2B5EF4-FFF2-40B4-BE49-F238E27FC236}">
              <a16:creationId xmlns:a16="http://schemas.microsoft.com/office/drawing/2014/main" id="{1ECC1B97-1DAF-458F-8840-2FCDAE81F103}"/>
            </a:ext>
          </a:extLst>
        </xdr:cNvPr>
        <xdr:cNvSpPr txBox="1"/>
      </xdr:nvSpPr>
      <xdr:spPr>
        <a:xfrm>
          <a:off x="0" y="0"/>
          <a:ext cx="7448550" cy="2886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200" b="1">
              <a:solidFill>
                <a:schemeClr val="dk1"/>
              </a:solidFill>
              <a:effectLst/>
              <a:latin typeface="Verdana" panose="020B0604030504040204" pitchFamily="34" charset="0"/>
              <a:ea typeface="Verdana" panose="020B0604030504040204" pitchFamily="34" charset="0"/>
              <a:cs typeface="+mn-cs"/>
            </a:rPr>
            <a:t>Income of Trusts and Estates (IR6</a:t>
          </a:r>
          <a:r>
            <a:rPr lang="en-NZ" sz="1200" b="1" baseline="0">
              <a:solidFill>
                <a:schemeClr val="dk1"/>
              </a:solidFill>
              <a:effectLst/>
              <a:latin typeface="Verdana" panose="020B0604030504040204" pitchFamily="34" charset="0"/>
              <a:ea typeface="Verdana" panose="020B0604030504040204" pitchFamily="34" charset="0"/>
              <a:cs typeface="+mn-cs"/>
            </a:rPr>
            <a:t> return)</a:t>
          </a:r>
        </a:p>
        <a:p>
          <a:pPr marL="0" marR="0" lvl="0" indent="0" defTabSz="914400" eaLnBrk="1" fontAlgn="base" latinLnBrk="0" hangingPunct="1">
            <a:lnSpc>
              <a:spcPct val="100000"/>
            </a:lnSpc>
            <a:spcBef>
              <a:spcPts val="0"/>
            </a:spcBef>
            <a:spcAft>
              <a:spcPts val="0"/>
            </a:spcAft>
            <a:buClrTx/>
            <a:buSzTx/>
            <a:buFontTx/>
            <a:buNone/>
            <a:tabLst/>
            <a:defRPr/>
          </a:pPr>
          <a:r>
            <a:rPr lang="en-NZ" sz="1000">
              <a:solidFill>
                <a:schemeClr val="dk1"/>
              </a:solidFill>
              <a:effectLst/>
              <a:latin typeface="Verdana" panose="020B0604030504040204" pitchFamily="34" charset="0"/>
              <a:ea typeface="Verdana" panose="020B0604030504040204" pitchFamily="34" charset="0"/>
              <a:cs typeface="+mn-cs"/>
            </a:rPr>
            <a:t>Ngā puka tāke moniwhiwhi o ngā tarahiti me ngā pānga tuku iho (IR6)</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Data was extracted from the IR6 returns on 23 October 2023 and includes both trusts and estates. All data is subject to further updates in October 2024.</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tables and graphs include revisions of previously published data from 2019 to 2021 due to additional returns having been filed or updates to returns previously filed having been made. Data for the 2022 tax year is newly release</a:t>
          </a:r>
          <a:r>
            <a:rPr lang="en-NZ" sz="1000" baseline="0">
              <a:solidFill>
                <a:schemeClr val="dk1"/>
              </a:solidFill>
              <a:effectLst/>
              <a:latin typeface="Verdana" panose="020B0604030504040204" pitchFamily="34" charset="0"/>
              <a:ea typeface="Verdana" panose="020B0604030504040204" pitchFamily="34" charset="0"/>
              <a:cs typeface="+mn-cs"/>
            </a:rPr>
            <a:t>d here</a:t>
          </a:r>
          <a:r>
            <a:rPr lang="en-NZ" sz="1000">
              <a:solidFill>
                <a:schemeClr val="dk1"/>
              </a:solidFill>
              <a:effectLst/>
              <a:latin typeface="Verdana" panose="020B0604030504040204" pitchFamily="34" charset="0"/>
              <a:ea typeface="Verdana" panose="020B0604030504040204" pitchFamily="34" charset="0"/>
              <a:cs typeface="+mn-cs"/>
            </a:rPr>
            <a:t>.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data for trusts and estates only includes data for those trusts or estates that allocate beneficiary or trustee income in the IR6 return. The taxable income of estates and trusts must be either allocated to the underlying beneficiaries and taxed at their appropriate tax rate, or it is trustee income and is taxed at the trustee tax rate. Trustee income is recorded net of trust expenses and losses claimed following a revision to the format of the IR6 return in 2009.</a:t>
          </a:r>
        </a:p>
        <a:p>
          <a:endParaRPr lang="en-NZ"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9525</xdr:rowOff>
    </xdr:from>
    <xdr:to>
      <xdr:col>14</xdr:col>
      <xdr:colOff>0</xdr:colOff>
      <xdr:row>64</xdr:row>
      <xdr:rowOff>19050</xdr:rowOff>
    </xdr:to>
    <xdr:graphicFrame macro="">
      <xdr:nvGraphicFramePr>
        <xdr:cNvPr id="2" name="Chart 1">
          <a:extLst>
            <a:ext uri="{FF2B5EF4-FFF2-40B4-BE49-F238E27FC236}">
              <a16:creationId xmlns:a16="http://schemas.microsoft.com/office/drawing/2014/main" id="{1FA7FBC0-1260-44C6-BC58-C8273C05D0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14</xdr:col>
      <xdr:colOff>0</xdr:colOff>
      <xdr:row>32</xdr:row>
      <xdr:rowOff>9525</xdr:rowOff>
    </xdr:to>
    <xdr:graphicFrame macro="">
      <xdr:nvGraphicFramePr>
        <xdr:cNvPr id="3" name="Chart 2">
          <a:extLst>
            <a:ext uri="{FF2B5EF4-FFF2-40B4-BE49-F238E27FC236}">
              <a16:creationId xmlns:a16="http://schemas.microsoft.com/office/drawing/2014/main" id="{E62523E3-C446-46C5-B95A-EDA5F7BCB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9525</xdr:colOff>
      <xdr:row>0</xdr:row>
      <xdr:rowOff>0</xdr:rowOff>
    </xdr:to>
    <xdr:graphicFrame macro="">
      <xdr:nvGraphicFramePr>
        <xdr:cNvPr id="2" name="Chart 1">
          <a:extLst>
            <a:ext uri="{FF2B5EF4-FFF2-40B4-BE49-F238E27FC236}">
              <a16:creationId xmlns:a16="http://schemas.microsoft.com/office/drawing/2014/main" id="{E3EF3879-FFF4-44C4-AAC8-5DD3D673B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0</xdr:row>
      <xdr:rowOff>0</xdr:rowOff>
    </xdr:from>
    <xdr:to>
      <xdr:col>9</xdr:col>
      <xdr:colOff>371475</xdr:colOff>
      <xdr:row>0</xdr:row>
      <xdr:rowOff>0</xdr:rowOff>
    </xdr:to>
    <xdr:sp macro="" textlink="">
      <xdr:nvSpPr>
        <xdr:cNvPr id="4" name="Line 3">
          <a:extLst>
            <a:ext uri="{FF2B5EF4-FFF2-40B4-BE49-F238E27FC236}">
              <a16:creationId xmlns:a16="http://schemas.microsoft.com/office/drawing/2014/main" id="{3FA16A40-EE89-4470-A05E-1674EF247C3F}"/>
            </a:ext>
          </a:extLst>
        </xdr:cNvPr>
        <xdr:cNvSpPr>
          <a:spLocks noChangeShapeType="1"/>
        </xdr:cNvSpPr>
      </xdr:nvSpPr>
      <xdr:spPr bwMode="auto">
        <a:xfrm flipV="1">
          <a:off x="238125" y="0"/>
          <a:ext cx="5848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121</xdr:row>
      <xdr:rowOff>0</xdr:rowOff>
    </xdr:from>
    <xdr:to>
      <xdr:col>32</xdr:col>
      <xdr:colOff>95250</xdr:colOff>
      <xdr:row>137</xdr:row>
      <xdr:rowOff>9525</xdr:rowOff>
    </xdr:to>
    <xdr:pic>
      <xdr:nvPicPr>
        <xdr:cNvPr id="5" name="Picture 1" descr="cid:image001.png@01CF57D2.A12D1A30">
          <a:extLst>
            <a:ext uri="{FF2B5EF4-FFF2-40B4-BE49-F238E27FC236}">
              <a16:creationId xmlns:a16="http://schemas.microsoft.com/office/drawing/2014/main" id="{F8E364BE-0E61-4B4A-8BEF-19613E8F53A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7230725" y="20259675"/>
          <a:ext cx="436245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0.01204</cdr:x>
      <cdr:y>0.24157</cdr:y>
    </cdr:from>
    <cdr:to>
      <cdr:x>0.0325</cdr:x>
      <cdr:y>0.34707</cdr:y>
    </cdr:to>
    <cdr:sp macro="" textlink="">
      <cdr:nvSpPr>
        <cdr:cNvPr id="11265" name="Text Box 1"/>
        <cdr:cNvSpPr txBox="1">
          <a:spLocks xmlns:a="http://schemas.openxmlformats.org/drawingml/2006/main" noChangeArrowheads="1"/>
        </cdr:cNvSpPr>
      </cdr:nvSpPr>
      <cdr:spPr bwMode="auto">
        <a:xfrm xmlns:a="http://schemas.openxmlformats.org/drawingml/2006/main">
          <a:off x="83804" y="180350"/>
          <a:ext cx="136967" cy="77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NZ" sz="150" b="0" i="0" u="none" strike="noStrike" baseline="0">
              <a:solidFill>
                <a:srgbClr val="000000"/>
              </a:solidFill>
              <a:latin typeface="Arial"/>
              <a:cs typeface="Arial"/>
            </a:rPr>
            <a:t>$Million</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BA3C-A695-4DFA-935C-1943D6EA54E9}">
  <dimension ref="A1"/>
  <sheetViews>
    <sheetView workbookViewId="0">
      <selection activeCell="B23" sqref="B23"/>
    </sheetView>
  </sheetViews>
  <sheetFormatPr defaultRowHeight="12.75" x14ac:dyDescent="0.35"/>
  <sheetData/>
  <pageMargins left="0.7" right="0.7" top="0.75" bottom="0.75" header="0.3" footer="0.3"/>
  <pageSetup paperSize="9" orientation="portrait" r:id="rId1"/>
  <headerFooter>
    <oddHeader>&amp;C&amp;"Verdana"&amp;10&amp;K000000[IN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DFD9-E57E-4F86-8343-2AED5277C4FD}">
  <dimension ref="A36"/>
  <sheetViews>
    <sheetView workbookViewId="0">
      <selection activeCell="P13" sqref="P13"/>
    </sheetView>
  </sheetViews>
  <sheetFormatPr defaultColWidth="9.19921875" defaultRowHeight="12.4" x14ac:dyDescent="0.3"/>
  <cols>
    <col min="1" max="16384" width="9.19921875" style="5"/>
  </cols>
  <sheetData>
    <row r="36" spans="1:1" x14ac:dyDescent="0.3">
      <c r="A36" s="40"/>
    </row>
  </sheetData>
  <pageMargins left="0.7" right="0.7" top="0.75" bottom="0.75" header="0.3" footer="0.3"/>
  <pageSetup paperSize="9" orientation="portrait" r:id="rId1"/>
  <headerFooter>
    <oddHeader>&amp;C&amp;"Verdana"&amp;10&amp;K000000[IN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85C2-DFF0-4551-8488-76ADB18EA665}">
  <sheetPr>
    <pageSetUpPr fitToPage="1"/>
  </sheetPr>
  <dimension ref="A2:AH132"/>
  <sheetViews>
    <sheetView tabSelected="1" topLeftCell="A3" workbookViewId="0">
      <selection activeCell="E22" sqref="E22"/>
    </sheetView>
  </sheetViews>
  <sheetFormatPr defaultColWidth="9.19921875" defaultRowHeight="12.4" x14ac:dyDescent="0.3"/>
  <cols>
    <col min="1" max="7" width="16" style="5" customWidth="1"/>
    <col min="8" max="10" width="13.265625" style="5" customWidth="1"/>
    <col min="11" max="20" width="9.19921875" style="5"/>
    <col min="21" max="21" width="14.73046875" style="5" customWidth="1"/>
    <col min="22" max="22" width="11.73046875" style="5" customWidth="1"/>
    <col min="23" max="16384" width="9.19921875" style="5"/>
  </cols>
  <sheetData>
    <row r="2" spans="1:29" ht="14.65" x14ac:dyDescent="0.35">
      <c r="A2" s="32" t="s">
        <v>15</v>
      </c>
      <c r="Z2" s="2"/>
    </row>
    <row r="3" spans="1:29" x14ac:dyDescent="0.3">
      <c r="Z3" s="2"/>
    </row>
    <row r="4" spans="1:29" s="4" customFormat="1" x14ac:dyDescent="0.3">
      <c r="A4" s="18"/>
      <c r="B4" s="58" t="s">
        <v>0</v>
      </c>
      <c r="C4" s="59"/>
      <c r="D4" s="60"/>
      <c r="E4" s="58" t="s">
        <v>16</v>
      </c>
      <c r="F4" s="59"/>
      <c r="G4" s="59"/>
      <c r="H4" s="60"/>
      <c r="I4" s="58" t="s">
        <v>19</v>
      </c>
      <c r="J4" s="60"/>
      <c r="Z4" s="19"/>
    </row>
    <row r="5" spans="1:29" s="4" customFormat="1" x14ac:dyDescent="0.3">
      <c r="A5" s="20" t="s">
        <v>17</v>
      </c>
      <c r="B5" s="21" t="s">
        <v>1</v>
      </c>
      <c r="C5" s="22" t="s">
        <v>2</v>
      </c>
      <c r="D5" s="23" t="s">
        <v>13</v>
      </c>
      <c r="E5" s="22" t="s">
        <v>1</v>
      </c>
      <c r="F5" s="23" t="s">
        <v>22</v>
      </c>
      <c r="G5" s="61" t="s">
        <v>14</v>
      </c>
      <c r="H5" s="62"/>
      <c r="I5" s="63" t="s">
        <v>14</v>
      </c>
      <c r="J5" s="62"/>
      <c r="AA5" s="19"/>
    </row>
    <row r="6" spans="1:29" s="4" customFormat="1" x14ac:dyDescent="0.3">
      <c r="B6" s="24" t="s">
        <v>7</v>
      </c>
      <c r="C6" s="20" t="s">
        <v>8</v>
      </c>
      <c r="D6" s="25" t="s">
        <v>3</v>
      </c>
      <c r="E6" s="20" t="s">
        <v>12</v>
      </c>
      <c r="F6" s="25" t="s">
        <v>23</v>
      </c>
      <c r="G6" s="46" t="s">
        <v>5</v>
      </c>
      <c r="H6" s="25" t="s">
        <v>6</v>
      </c>
      <c r="I6" s="20" t="s">
        <v>5</v>
      </c>
      <c r="J6" s="25" t="s">
        <v>6</v>
      </c>
      <c r="AA6" s="19"/>
    </row>
    <row r="7" spans="1:29" s="4" customFormat="1" x14ac:dyDescent="0.3">
      <c r="A7" s="20"/>
      <c r="B7" s="24" t="s">
        <v>10</v>
      </c>
      <c r="C7" s="20" t="s">
        <v>11</v>
      </c>
      <c r="D7" s="25" t="s">
        <v>8</v>
      </c>
      <c r="E7" s="20" t="s">
        <v>4</v>
      </c>
      <c r="F7" s="25" t="s">
        <v>4</v>
      </c>
      <c r="G7" s="46" t="s">
        <v>4</v>
      </c>
      <c r="H7" s="25" t="s">
        <v>4</v>
      </c>
      <c r="I7" s="20" t="s">
        <v>4</v>
      </c>
      <c r="J7" s="25" t="s">
        <v>4</v>
      </c>
      <c r="AA7" s="19"/>
    </row>
    <row r="8" spans="1:29" s="4" customFormat="1" ht="13.5" x14ac:dyDescent="0.35">
      <c r="A8" s="26"/>
      <c r="B8" s="27"/>
      <c r="C8" s="28"/>
      <c r="D8" s="29"/>
      <c r="E8" s="45" t="s">
        <v>9</v>
      </c>
      <c r="F8" s="29" t="s">
        <v>9</v>
      </c>
      <c r="G8" s="53" t="s">
        <v>9</v>
      </c>
      <c r="H8" s="29" t="s">
        <v>9</v>
      </c>
      <c r="I8" s="45" t="s">
        <v>20</v>
      </c>
      <c r="J8" s="29" t="s">
        <v>20</v>
      </c>
      <c r="Z8" s="30"/>
      <c r="AA8" s="31"/>
    </row>
    <row r="9" spans="1:29" ht="13.5" x14ac:dyDescent="0.3">
      <c r="A9" s="8"/>
      <c r="B9" s="8"/>
      <c r="C9" s="6"/>
      <c r="D9" s="9"/>
      <c r="E9" s="6"/>
      <c r="F9" s="10"/>
      <c r="G9" s="9"/>
      <c r="H9" s="10"/>
      <c r="I9" s="47"/>
      <c r="J9" s="48"/>
      <c r="Z9" s="11"/>
      <c r="AA9" s="12"/>
      <c r="AC9" s="13"/>
    </row>
    <row r="10" spans="1:29" ht="13.5" x14ac:dyDescent="0.3">
      <c r="A10" s="33">
        <v>2001</v>
      </c>
      <c r="B10" s="14">
        <v>164900</v>
      </c>
      <c r="C10" s="35">
        <f>B10-D10</f>
        <v>60600</v>
      </c>
      <c r="D10" s="36">
        <v>104300</v>
      </c>
      <c r="E10" s="54">
        <f t="shared" ref="E10:E31" si="0">G10+H10</f>
        <v>3929.8999999999996</v>
      </c>
      <c r="F10" s="42">
        <v>1566.4</v>
      </c>
      <c r="G10" s="41">
        <v>1950.3</v>
      </c>
      <c r="H10" s="42">
        <v>1979.6</v>
      </c>
      <c r="I10" s="49">
        <f t="shared" ref="I10:I31" si="1">G10/E10</f>
        <v>0.49627216977531241</v>
      </c>
      <c r="J10" s="50">
        <f t="shared" ref="J10:J30" si="2">1-I10</f>
        <v>0.50372783022468759</v>
      </c>
      <c r="AA10" s="12"/>
      <c r="AC10" s="13"/>
    </row>
    <row r="11" spans="1:29" ht="13.5" x14ac:dyDescent="0.3">
      <c r="A11" s="33">
        <v>2002</v>
      </c>
      <c r="B11" s="14">
        <v>178200</v>
      </c>
      <c r="C11" s="35">
        <f t="shared" ref="C11:C23" si="3">B11-D11</f>
        <v>65900</v>
      </c>
      <c r="D11" s="36">
        <v>112300</v>
      </c>
      <c r="E11" s="54">
        <f t="shared" si="0"/>
        <v>4556.3</v>
      </c>
      <c r="F11" s="42">
        <v>2027.7</v>
      </c>
      <c r="G11" s="41">
        <v>1823.9</v>
      </c>
      <c r="H11" s="42">
        <v>2732.4</v>
      </c>
      <c r="I11" s="49">
        <f t="shared" si="1"/>
        <v>0.40030287733467945</v>
      </c>
      <c r="J11" s="50">
        <f t="shared" si="2"/>
        <v>0.59969712266532049</v>
      </c>
      <c r="AA11" s="12"/>
      <c r="AC11" s="13"/>
    </row>
    <row r="12" spans="1:29" ht="13.5" x14ac:dyDescent="0.3">
      <c r="A12" s="33">
        <v>2003</v>
      </c>
      <c r="B12" s="14">
        <v>192900</v>
      </c>
      <c r="C12" s="35">
        <f t="shared" si="3"/>
        <v>72600</v>
      </c>
      <c r="D12" s="36">
        <v>120300</v>
      </c>
      <c r="E12" s="54">
        <f t="shared" si="0"/>
        <v>5515.8</v>
      </c>
      <c r="F12" s="42">
        <v>3200.7</v>
      </c>
      <c r="G12" s="41">
        <v>1995.5</v>
      </c>
      <c r="H12" s="42">
        <v>3520.3</v>
      </c>
      <c r="I12" s="49">
        <f t="shared" si="1"/>
        <v>0.36177888973494327</v>
      </c>
      <c r="J12" s="50">
        <f t="shared" si="2"/>
        <v>0.63822111026505679</v>
      </c>
      <c r="AA12" s="12"/>
      <c r="AC12" s="13"/>
    </row>
    <row r="13" spans="1:29" ht="13.5" x14ac:dyDescent="0.3">
      <c r="A13" s="33">
        <v>2004</v>
      </c>
      <c r="B13" s="14">
        <v>206300</v>
      </c>
      <c r="C13" s="35">
        <f t="shared" si="3"/>
        <v>77700</v>
      </c>
      <c r="D13" s="36">
        <v>128600</v>
      </c>
      <c r="E13" s="54">
        <f t="shared" si="0"/>
        <v>7086</v>
      </c>
      <c r="F13" s="42">
        <v>4129.8</v>
      </c>
      <c r="G13" s="41">
        <v>2311.6999999999998</v>
      </c>
      <c r="H13" s="42">
        <v>4774.3</v>
      </c>
      <c r="I13" s="49">
        <f t="shared" si="1"/>
        <v>0.32623482924075642</v>
      </c>
      <c r="J13" s="50">
        <f t="shared" si="2"/>
        <v>0.67376517075924358</v>
      </c>
      <c r="AA13" s="12"/>
      <c r="AC13" s="13"/>
    </row>
    <row r="14" spans="1:29" ht="13.5" x14ac:dyDescent="0.3">
      <c r="A14" s="33">
        <v>2005</v>
      </c>
      <c r="B14" s="14">
        <v>220900</v>
      </c>
      <c r="C14" s="35">
        <f t="shared" si="3"/>
        <v>84200</v>
      </c>
      <c r="D14" s="36">
        <v>136700</v>
      </c>
      <c r="E14" s="54">
        <f t="shared" si="0"/>
        <v>8949.2999999999993</v>
      </c>
      <c r="F14" s="42">
        <v>5283.4</v>
      </c>
      <c r="G14" s="41">
        <v>2822.8</v>
      </c>
      <c r="H14" s="42">
        <v>6126.5</v>
      </c>
      <c r="I14" s="49">
        <f t="shared" si="1"/>
        <v>0.31542131786843669</v>
      </c>
      <c r="J14" s="50">
        <f t="shared" si="2"/>
        <v>0.68457868213156337</v>
      </c>
      <c r="AA14" s="12"/>
      <c r="AC14" s="13"/>
    </row>
    <row r="15" spans="1:29" ht="13.5" x14ac:dyDescent="0.3">
      <c r="A15" s="33">
        <v>2006</v>
      </c>
      <c r="B15" s="14">
        <v>225700</v>
      </c>
      <c r="C15" s="35">
        <f t="shared" si="3"/>
        <v>82200</v>
      </c>
      <c r="D15" s="36">
        <v>143500</v>
      </c>
      <c r="E15" s="54">
        <f t="shared" si="0"/>
        <v>10518.900000000001</v>
      </c>
      <c r="F15" s="42">
        <v>6291.4</v>
      </c>
      <c r="G15" s="41">
        <v>3180.8</v>
      </c>
      <c r="H15" s="42">
        <v>7338.1</v>
      </c>
      <c r="I15" s="49">
        <f t="shared" si="1"/>
        <v>0.3023890330738005</v>
      </c>
      <c r="J15" s="50">
        <f t="shared" si="2"/>
        <v>0.6976109669261995</v>
      </c>
      <c r="AA15" s="12"/>
      <c r="AC15" s="13"/>
    </row>
    <row r="16" spans="1:29" ht="13.5" x14ac:dyDescent="0.3">
      <c r="A16" s="33">
        <v>2007</v>
      </c>
      <c r="B16" s="14">
        <v>243300</v>
      </c>
      <c r="C16" s="35">
        <f t="shared" si="3"/>
        <v>93700</v>
      </c>
      <c r="D16" s="36">
        <v>149600</v>
      </c>
      <c r="E16" s="54">
        <f t="shared" si="0"/>
        <v>11598.2</v>
      </c>
      <c r="F16" s="42">
        <v>7044.2</v>
      </c>
      <c r="G16" s="41">
        <v>3329.8</v>
      </c>
      <c r="H16" s="42">
        <v>8268.4</v>
      </c>
      <c r="I16" s="49">
        <f t="shared" si="1"/>
        <v>0.28709627355969031</v>
      </c>
      <c r="J16" s="50">
        <f t="shared" si="2"/>
        <v>0.71290372644030975</v>
      </c>
      <c r="AA16" s="12"/>
      <c r="AC16" s="13"/>
    </row>
    <row r="17" spans="1:34" ht="12.75" customHeight="1" x14ac:dyDescent="0.3">
      <c r="A17" s="33">
        <v>2008</v>
      </c>
      <c r="B17" s="14">
        <v>246300</v>
      </c>
      <c r="C17" s="35">
        <f t="shared" si="3"/>
        <v>78400</v>
      </c>
      <c r="D17" s="36">
        <v>167900</v>
      </c>
      <c r="E17" s="54">
        <f t="shared" si="0"/>
        <v>12459.900000000001</v>
      </c>
      <c r="F17" s="42">
        <v>7858.5</v>
      </c>
      <c r="G17" s="41">
        <v>3362.3</v>
      </c>
      <c r="H17" s="42">
        <v>9097.6</v>
      </c>
      <c r="I17" s="49">
        <f t="shared" si="1"/>
        <v>0.26984967776627417</v>
      </c>
      <c r="J17" s="50">
        <f t="shared" si="2"/>
        <v>0.73015032223372578</v>
      </c>
      <c r="AA17" s="12"/>
      <c r="AC17" s="13"/>
    </row>
    <row r="18" spans="1:34" ht="13.5" x14ac:dyDescent="0.3">
      <c r="A18" s="33">
        <v>2009</v>
      </c>
      <c r="B18" s="14">
        <v>250600</v>
      </c>
      <c r="C18" s="35">
        <f t="shared" si="3"/>
        <v>82400</v>
      </c>
      <c r="D18" s="36">
        <v>168200</v>
      </c>
      <c r="E18" s="54">
        <f t="shared" si="0"/>
        <v>11971.3</v>
      </c>
      <c r="F18" s="42">
        <v>7003.9</v>
      </c>
      <c r="G18" s="41">
        <v>3267</v>
      </c>
      <c r="H18" s="42">
        <v>8704.2999999999993</v>
      </c>
      <c r="I18" s="49">
        <f t="shared" si="1"/>
        <v>0.27290269227235137</v>
      </c>
      <c r="J18" s="50">
        <f t="shared" si="2"/>
        <v>0.72709730772764858</v>
      </c>
      <c r="AA18" s="12"/>
      <c r="AC18" s="13"/>
    </row>
    <row r="19" spans="1:34" ht="13.5" x14ac:dyDescent="0.3">
      <c r="A19" s="33">
        <v>2010</v>
      </c>
      <c r="B19" s="14">
        <v>252200</v>
      </c>
      <c r="C19" s="35">
        <f t="shared" si="3"/>
        <v>78400</v>
      </c>
      <c r="D19" s="36">
        <v>173800</v>
      </c>
      <c r="E19" s="54">
        <f t="shared" si="0"/>
        <v>13611.8</v>
      </c>
      <c r="F19" s="42">
        <v>9495.7000000000007</v>
      </c>
      <c r="G19" s="41">
        <v>3308.5</v>
      </c>
      <c r="H19" s="42">
        <v>10303.299999999999</v>
      </c>
      <c r="I19" s="49">
        <f t="shared" si="1"/>
        <v>0.2430611675164196</v>
      </c>
      <c r="J19" s="50">
        <f t="shared" si="2"/>
        <v>0.7569388324835804</v>
      </c>
      <c r="K19" s="13"/>
      <c r="L19" s="13"/>
      <c r="AA19" s="12"/>
      <c r="AC19" s="13"/>
    </row>
    <row r="20" spans="1:34" ht="13.5" x14ac:dyDescent="0.3">
      <c r="A20" s="33">
        <v>2011</v>
      </c>
      <c r="B20" s="14">
        <v>251700</v>
      </c>
      <c r="C20" s="35">
        <f t="shared" si="3"/>
        <v>79000</v>
      </c>
      <c r="D20" s="36">
        <v>172700</v>
      </c>
      <c r="E20" s="54">
        <f t="shared" si="0"/>
        <v>8730.9</v>
      </c>
      <c r="F20" s="42">
        <v>4279.5</v>
      </c>
      <c r="G20" s="41">
        <v>3357.1</v>
      </c>
      <c r="H20" s="42">
        <v>5373.8</v>
      </c>
      <c r="I20" s="49">
        <f t="shared" si="1"/>
        <v>0.38450789723854356</v>
      </c>
      <c r="J20" s="50">
        <f t="shared" si="2"/>
        <v>0.61549210276145638</v>
      </c>
      <c r="AA20" s="12"/>
      <c r="AC20" s="13"/>
    </row>
    <row r="21" spans="1:34" ht="13.5" x14ac:dyDescent="0.3">
      <c r="A21" s="33">
        <v>2012</v>
      </c>
      <c r="B21" s="14">
        <v>251600</v>
      </c>
      <c r="C21" s="35">
        <f t="shared" si="3"/>
        <v>70900</v>
      </c>
      <c r="D21" s="36">
        <v>180700</v>
      </c>
      <c r="E21" s="54">
        <f t="shared" si="0"/>
        <v>10365.299999999999</v>
      </c>
      <c r="F21" s="42">
        <v>5358</v>
      </c>
      <c r="G21" s="41">
        <v>4154.3999999999996</v>
      </c>
      <c r="H21" s="42">
        <v>6210.9</v>
      </c>
      <c r="I21" s="49">
        <f t="shared" si="1"/>
        <v>0.400798819136928</v>
      </c>
      <c r="J21" s="50">
        <f t="shared" si="2"/>
        <v>0.59920118086307195</v>
      </c>
      <c r="AA21" s="12"/>
      <c r="AC21" s="13"/>
    </row>
    <row r="22" spans="1:34" ht="13.5" x14ac:dyDescent="0.3">
      <c r="A22" s="33">
        <v>2013</v>
      </c>
      <c r="B22" s="14">
        <v>252500</v>
      </c>
      <c r="C22" s="35">
        <f t="shared" si="3"/>
        <v>67400</v>
      </c>
      <c r="D22" s="36">
        <v>185100</v>
      </c>
      <c r="E22" s="54">
        <f t="shared" si="0"/>
        <v>13703.7</v>
      </c>
      <c r="F22" s="42">
        <v>8418.1</v>
      </c>
      <c r="G22" s="41">
        <v>4638.6000000000004</v>
      </c>
      <c r="H22" s="42">
        <v>9065.1</v>
      </c>
      <c r="I22" s="49">
        <f t="shared" si="1"/>
        <v>0.33849252391689838</v>
      </c>
      <c r="J22" s="50">
        <f t="shared" si="2"/>
        <v>0.66150747608310168</v>
      </c>
      <c r="AA22" s="12"/>
      <c r="AC22" s="13"/>
    </row>
    <row r="23" spans="1:34" ht="13.5" x14ac:dyDescent="0.3">
      <c r="A23" s="33">
        <v>2014</v>
      </c>
      <c r="B23" s="14">
        <v>257800</v>
      </c>
      <c r="C23" s="35">
        <f t="shared" si="3"/>
        <v>74400</v>
      </c>
      <c r="D23" s="36">
        <v>183400</v>
      </c>
      <c r="E23" s="54">
        <f t="shared" si="0"/>
        <v>10664</v>
      </c>
      <c r="F23" s="42">
        <v>4997.3999999999996</v>
      </c>
      <c r="G23" s="41">
        <v>4565.6000000000004</v>
      </c>
      <c r="H23" s="42">
        <v>6098.4</v>
      </c>
      <c r="I23" s="49">
        <f t="shared" si="1"/>
        <v>0.42813203300825209</v>
      </c>
      <c r="J23" s="50">
        <f t="shared" si="2"/>
        <v>0.57186796699174791</v>
      </c>
      <c r="AA23" s="12"/>
      <c r="AC23" s="13"/>
    </row>
    <row r="24" spans="1:34" ht="13.5" x14ac:dyDescent="0.3">
      <c r="A24" s="33">
        <v>2015</v>
      </c>
      <c r="B24" s="14">
        <v>261091</v>
      </c>
      <c r="C24" s="35">
        <v>77256</v>
      </c>
      <c r="D24" s="36">
        <f t="shared" ref="D24:D30" si="4">B24-C24</f>
        <v>183835</v>
      </c>
      <c r="E24" s="54">
        <f t="shared" si="0"/>
        <v>11778.3</v>
      </c>
      <c r="F24" s="42">
        <v>5932.1</v>
      </c>
      <c r="G24" s="41">
        <v>4926.3999999999996</v>
      </c>
      <c r="H24" s="42">
        <v>6851.9</v>
      </c>
      <c r="I24" s="49">
        <f t="shared" si="1"/>
        <v>0.41826069976142566</v>
      </c>
      <c r="J24" s="50">
        <f t="shared" si="2"/>
        <v>0.58173930023857434</v>
      </c>
      <c r="AA24" s="12"/>
      <c r="AC24" s="13"/>
    </row>
    <row r="25" spans="1:34" ht="13.5" x14ac:dyDescent="0.3">
      <c r="A25" s="33">
        <v>2016</v>
      </c>
      <c r="B25" s="14">
        <v>262168</v>
      </c>
      <c r="C25" s="35">
        <v>79309</v>
      </c>
      <c r="D25" s="36">
        <f t="shared" si="4"/>
        <v>182859</v>
      </c>
      <c r="E25" s="54">
        <f t="shared" si="0"/>
        <v>12659.400000000001</v>
      </c>
      <c r="F25" s="42">
        <v>6540.8</v>
      </c>
      <c r="G25" s="41">
        <v>5012.6000000000004</v>
      </c>
      <c r="H25" s="42">
        <v>7646.8</v>
      </c>
      <c r="I25" s="49">
        <f t="shared" si="1"/>
        <v>0.39595873422121108</v>
      </c>
      <c r="J25" s="50">
        <f t="shared" si="2"/>
        <v>0.60404126577878892</v>
      </c>
      <c r="AA25" s="12"/>
      <c r="AC25" s="13"/>
    </row>
    <row r="26" spans="1:34" ht="13.5" x14ac:dyDescent="0.3">
      <c r="A26" s="33">
        <v>2017</v>
      </c>
      <c r="B26" s="14">
        <v>262439</v>
      </c>
      <c r="C26" s="35">
        <v>77397</v>
      </c>
      <c r="D26" s="36">
        <f t="shared" si="4"/>
        <v>185042</v>
      </c>
      <c r="E26" s="54">
        <f t="shared" si="0"/>
        <v>13837.099999999999</v>
      </c>
      <c r="F26" s="42">
        <v>7371.9</v>
      </c>
      <c r="G26" s="41">
        <v>5601.2</v>
      </c>
      <c r="H26" s="42">
        <v>8235.9</v>
      </c>
      <c r="I26" s="49">
        <f t="shared" si="1"/>
        <v>0.40479580258869274</v>
      </c>
      <c r="J26" s="50">
        <f t="shared" si="2"/>
        <v>0.59520419741130726</v>
      </c>
      <c r="AA26" s="12"/>
      <c r="AC26" s="13"/>
    </row>
    <row r="27" spans="1:34" ht="13.5" x14ac:dyDescent="0.3">
      <c r="A27" s="33">
        <v>2018</v>
      </c>
      <c r="B27" s="14">
        <v>261369</v>
      </c>
      <c r="C27" s="35">
        <v>77026</v>
      </c>
      <c r="D27" s="36">
        <f t="shared" si="4"/>
        <v>184343</v>
      </c>
      <c r="E27" s="54">
        <f t="shared" si="0"/>
        <v>15169.5</v>
      </c>
      <c r="F27" s="42">
        <v>8197.9</v>
      </c>
      <c r="G27" s="41">
        <v>5809.3</v>
      </c>
      <c r="H27" s="42">
        <v>9360.2000000000007</v>
      </c>
      <c r="I27" s="49">
        <f t="shared" si="1"/>
        <v>0.38295922739707966</v>
      </c>
      <c r="J27" s="50">
        <f t="shared" si="2"/>
        <v>0.61704077260292034</v>
      </c>
      <c r="AA27" s="12"/>
      <c r="AC27" s="13"/>
      <c r="AG27" s="13"/>
      <c r="AH27" s="13"/>
    </row>
    <row r="28" spans="1:34" x14ac:dyDescent="0.3">
      <c r="A28" s="33">
        <v>2019</v>
      </c>
      <c r="B28" s="14">
        <v>260748</v>
      </c>
      <c r="C28" s="35">
        <v>77810</v>
      </c>
      <c r="D28" s="36">
        <f t="shared" si="4"/>
        <v>182938</v>
      </c>
      <c r="E28" s="54">
        <f t="shared" si="0"/>
        <v>15962.1</v>
      </c>
      <c r="F28" s="42">
        <v>8834.7999999999993</v>
      </c>
      <c r="G28" s="41">
        <v>6036.4</v>
      </c>
      <c r="H28" s="42">
        <v>9925.7000000000007</v>
      </c>
      <c r="I28" s="49">
        <f t="shared" si="1"/>
        <v>0.37817079206370086</v>
      </c>
      <c r="J28" s="50">
        <f t="shared" si="2"/>
        <v>0.62182920793629914</v>
      </c>
      <c r="K28" s="5" t="s">
        <v>18</v>
      </c>
      <c r="AA28" s="2"/>
    </row>
    <row r="29" spans="1:34" ht="14.25" customHeight="1" x14ac:dyDescent="0.3">
      <c r="A29" s="33">
        <v>2020</v>
      </c>
      <c r="B29" s="14">
        <v>256421</v>
      </c>
      <c r="C29" s="35">
        <v>72842</v>
      </c>
      <c r="D29" s="36">
        <f t="shared" si="4"/>
        <v>183579</v>
      </c>
      <c r="E29" s="54">
        <f t="shared" si="0"/>
        <v>16314.9</v>
      </c>
      <c r="F29" s="42">
        <v>8830.9</v>
      </c>
      <c r="G29" s="41">
        <v>6209.1</v>
      </c>
      <c r="H29" s="42">
        <v>10105.799999999999</v>
      </c>
      <c r="I29" s="49">
        <f t="shared" si="1"/>
        <v>0.3805784896015299</v>
      </c>
      <c r="J29" s="50">
        <f t="shared" si="2"/>
        <v>0.61942151039847015</v>
      </c>
      <c r="K29" s="5" t="s">
        <v>18</v>
      </c>
      <c r="AA29" s="2"/>
    </row>
    <row r="30" spans="1:34" ht="14.25" customHeight="1" x14ac:dyDescent="0.3">
      <c r="A30" s="33">
        <v>2021</v>
      </c>
      <c r="B30" s="14">
        <v>256380</v>
      </c>
      <c r="C30" s="35">
        <v>75614</v>
      </c>
      <c r="D30" s="36">
        <f t="shared" si="4"/>
        <v>180766</v>
      </c>
      <c r="E30" s="54">
        <f t="shared" si="0"/>
        <v>22109.4</v>
      </c>
      <c r="F30" s="42">
        <v>14507</v>
      </c>
      <c r="G30" s="41">
        <v>6419.4</v>
      </c>
      <c r="H30" s="42">
        <v>15690</v>
      </c>
      <c r="I30" s="49">
        <f t="shared" si="1"/>
        <v>0.29034709218703353</v>
      </c>
      <c r="J30" s="50">
        <f t="shared" si="2"/>
        <v>0.70965290781296653</v>
      </c>
      <c r="K30" s="5" t="s">
        <v>18</v>
      </c>
      <c r="AA30" s="2"/>
    </row>
    <row r="31" spans="1:34" x14ac:dyDescent="0.3">
      <c r="A31" s="34">
        <v>2022</v>
      </c>
      <c r="B31" s="37">
        <v>237226</v>
      </c>
      <c r="C31" s="38">
        <v>69312</v>
      </c>
      <c r="D31" s="39">
        <f t="shared" ref="D31" si="5">B31-C31</f>
        <v>167914</v>
      </c>
      <c r="E31" s="55">
        <f t="shared" si="0"/>
        <v>19360.3</v>
      </c>
      <c r="F31" s="44">
        <v>11796.1</v>
      </c>
      <c r="G31" s="43">
        <v>5212.8</v>
      </c>
      <c r="H31" s="44">
        <v>14147.5</v>
      </c>
      <c r="I31" s="51">
        <f t="shared" si="1"/>
        <v>0.26925202605331533</v>
      </c>
      <c r="J31" s="52">
        <f>1-I31</f>
        <v>0.73074797394668467</v>
      </c>
      <c r="AA31" s="2"/>
    </row>
    <row r="32" spans="1:34" x14ac:dyDescent="0.3">
      <c r="Z32" s="2"/>
    </row>
    <row r="33" spans="1:26" x14ac:dyDescent="0.3">
      <c r="A33" s="5" t="s">
        <v>21</v>
      </c>
      <c r="E33" s="56"/>
      <c r="F33" s="13"/>
      <c r="G33" s="13"/>
      <c r="H33" s="13"/>
      <c r="Z33" s="15"/>
    </row>
    <row r="34" spans="1:26" x14ac:dyDescent="0.3">
      <c r="Z34" s="15"/>
    </row>
    <row r="35" spans="1:26" x14ac:dyDescent="0.3">
      <c r="B35" s="57"/>
      <c r="Z35" s="15"/>
    </row>
    <row r="36" spans="1:26" x14ac:dyDescent="0.3">
      <c r="Z36" s="15"/>
    </row>
    <row r="37" spans="1:26" x14ac:dyDescent="0.3">
      <c r="A37" s="1"/>
      <c r="Z37" s="15"/>
    </row>
    <row r="38" spans="1:26" x14ac:dyDescent="0.3">
      <c r="A38" s="1"/>
      <c r="Z38" s="1"/>
    </row>
    <row r="39" spans="1:26" x14ac:dyDescent="0.3">
      <c r="A39" s="1"/>
      <c r="Z39" s="1"/>
    </row>
    <row r="40" spans="1:26" x14ac:dyDescent="0.3">
      <c r="Z40" s="2"/>
    </row>
    <row r="41" spans="1:26" x14ac:dyDescent="0.3">
      <c r="A41" s="1"/>
      <c r="B41" s="57"/>
      <c r="Z41" s="2"/>
    </row>
    <row r="42" spans="1:26" x14ac:dyDescent="0.3">
      <c r="A42" s="1"/>
      <c r="Z42" s="2"/>
    </row>
    <row r="43" spans="1:26" x14ac:dyDescent="0.3">
      <c r="Z43" s="2"/>
    </row>
    <row r="44" spans="1:26" x14ac:dyDescent="0.3">
      <c r="Z44" s="15"/>
    </row>
    <row r="45" spans="1:26" x14ac:dyDescent="0.3">
      <c r="Z45" s="15"/>
    </row>
    <row r="46" spans="1:26" x14ac:dyDescent="0.3">
      <c r="Z46" s="15"/>
    </row>
    <row r="47" spans="1:26" x14ac:dyDescent="0.3">
      <c r="Z47" s="15"/>
    </row>
    <row r="48" spans="1:26" ht="13.5" x14ac:dyDescent="0.3">
      <c r="Z48" s="16"/>
    </row>
    <row r="49" spans="26:26" x14ac:dyDescent="0.3">
      <c r="Z49" s="2"/>
    </row>
    <row r="50" spans="26:26" x14ac:dyDescent="0.3">
      <c r="Z50" s="2"/>
    </row>
    <row r="51" spans="26:26" x14ac:dyDescent="0.3">
      <c r="Z51" s="2"/>
    </row>
    <row r="52" spans="26:26" x14ac:dyDescent="0.3">
      <c r="Z52" s="2"/>
    </row>
    <row r="53" spans="26:26" x14ac:dyDescent="0.3">
      <c r="Z53" s="2"/>
    </row>
    <row r="54" spans="26:26" x14ac:dyDescent="0.3">
      <c r="Z54" s="2"/>
    </row>
    <row r="55" spans="26:26" x14ac:dyDescent="0.3">
      <c r="Z55" s="2"/>
    </row>
    <row r="56" spans="26:26" ht="13.5" x14ac:dyDescent="0.3">
      <c r="Z56" s="7"/>
    </row>
    <row r="57" spans="26:26" ht="13.5" x14ac:dyDescent="0.3">
      <c r="Z57" s="7"/>
    </row>
    <row r="58" spans="26:26" x14ac:dyDescent="0.3">
      <c r="Z58" s="17"/>
    </row>
    <row r="59" spans="26:26" x14ac:dyDescent="0.3">
      <c r="Z59" s="2"/>
    </row>
    <row r="60" spans="26:26" x14ac:dyDescent="0.3">
      <c r="Z60" s="15"/>
    </row>
    <row r="61" spans="26:26" x14ac:dyDescent="0.3">
      <c r="Z61" s="15"/>
    </row>
    <row r="62" spans="26:26" x14ac:dyDescent="0.3">
      <c r="Z62" s="15"/>
    </row>
    <row r="63" spans="26:26" x14ac:dyDescent="0.3">
      <c r="Z63" s="15"/>
    </row>
    <row r="64" spans="26:26" ht="13.5" x14ac:dyDescent="0.3">
      <c r="Z64" s="16"/>
    </row>
    <row r="65" spans="26:26" x14ac:dyDescent="0.3">
      <c r="Z65" s="2"/>
    </row>
    <row r="66" spans="26:26" x14ac:dyDescent="0.3">
      <c r="Z66" s="2"/>
    </row>
    <row r="67" spans="26:26" x14ac:dyDescent="0.3">
      <c r="Z67" s="2"/>
    </row>
    <row r="68" spans="26:26" x14ac:dyDescent="0.3">
      <c r="Z68" s="2"/>
    </row>
    <row r="69" spans="26:26" x14ac:dyDescent="0.3">
      <c r="Z69" s="2"/>
    </row>
    <row r="70" spans="26:26" x14ac:dyDescent="0.3">
      <c r="Z70" s="2"/>
    </row>
    <row r="71" spans="26:26" x14ac:dyDescent="0.3">
      <c r="Z71" s="2"/>
    </row>
    <row r="72" spans="26:26" x14ac:dyDescent="0.3">
      <c r="Z72" s="2"/>
    </row>
    <row r="73" spans="26:26" x14ac:dyDescent="0.3">
      <c r="Z73" s="2"/>
    </row>
    <row r="74" spans="26:26" x14ac:dyDescent="0.3">
      <c r="Z74" s="2"/>
    </row>
    <row r="75" spans="26:26" x14ac:dyDescent="0.3">
      <c r="Z75" s="2"/>
    </row>
    <row r="76" spans="26:26" x14ac:dyDescent="0.3">
      <c r="Z76" s="2"/>
    </row>
    <row r="77" spans="26:26" x14ac:dyDescent="0.3">
      <c r="Z77" s="2"/>
    </row>
    <row r="78" spans="26:26" x14ac:dyDescent="0.3">
      <c r="Z78" s="2"/>
    </row>
    <row r="79" spans="26:26" x14ac:dyDescent="0.3">
      <c r="Z79" s="2"/>
    </row>
    <row r="80" spans="26:26" x14ac:dyDescent="0.3">
      <c r="Z80" s="2"/>
    </row>
    <row r="81" spans="26:26" x14ac:dyDescent="0.3">
      <c r="Z81" s="2"/>
    </row>
    <row r="82" spans="26:26" x14ac:dyDescent="0.3">
      <c r="Z82" s="2"/>
    </row>
    <row r="83" spans="26:26" x14ac:dyDescent="0.3">
      <c r="Z83" s="2"/>
    </row>
    <row r="84" spans="26:26" x14ac:dyDescent="0.3">
      <c r="Z84" s="15"/>
    </row>
    <row r="85" spans="26:26" x14ac:dyDescent="0.3">
      <c r="Z85" s="15"/>
    </row>
    <row r="86" spans="26:26" x14ac:dyDescent="0.3">
      <c r="Z86" s="15"/>
    </row>
    <row r="87" spans="26:26" x14ac:dyDescent="0.3">
      <c r="Z87" s="15"/>
    </row>
    <row r="88" spans="26:26" x14ac:dyDescent="0.3">
      <c r="Z88" s="15"/>
    </row>
    <row r="89" spans="26:26" ht="13.5" x14ac:dyDescent="0.3">
      <c r="Z89" s="16"/>
    </row>
    <row r="90" spans="26:26" x14ac:dyDescent="0.3">
      <c r="Z90" s="2"/>
    </row>
    <row r="91" spans="26:26" x14ac:dyDescent="0.3">
      <c r="Z91" s="2"/>
    </row>
    <row r="92" spans="26:26" x14ac:dyDescent="0.3">
      <c r="Z92" s="2"/>
    </row>
    <row r="93" spans="26:26" x14ac:dyDescent="0.3">
      <c r="Z93" s="2"/>
    </row>
    <row r="94" spans="26:26" x14ac:dyDescent="0.3">
      <c r="Z94" s="2"/>
    </row>
    <row r="95" spans="26:26" x14ac:dyDescent="0.3">
      <c r="Z95" s="2"/>
    </row>
    <row r="96" spans="26:26" x14ac:dyDescent="0.3">
      <c r="Z96" s="2"/>
    </row>
    <row r="97" spans="26:26" ht="13.5" x14ac:dyDescent="0.3">
      <c r="Z97" s="7"/>
    </row>
    <row r="98" spans="26:26" ht="13.5" x14ac:dyDescent="0.3">
      <c r="Z98" s="7"/>
    </row>
    <row r="99" spans="26:26" x14ac:dyDescent="0.3">
      <c r="Z99" s="17"/>
    </row>
    <row r="100" spans="26:26" x14ac:dyDescent="0.3">
      <c r="Z100" s="2"/>
    </row>
    <row r="101" spans="26:26" x14ac:dyDescent="0.3">
      <c r="Z101" s="15"/>
    </row>
    <row r="102" spans="26:26" x14ac:dyDescent="0.3">
      <c r="Z102" s="15"/>
    </row>
    <row r="103" spans="26:26" x14ac:dyDescent="0.3">
      <c r="Z103" s="15"/>
    </row>
    <row r="104" spans="26:26" x14ac:dyDescent="0.3">
      <c r="Z104" s="15"/>
    </row>
    <row r="105" spans="26:26" ht="13.5" x14ac:dyDescent="0.3">
      <c r="Z105" s="16"/>
    </row>
    <row r="106" spans="26:26" x14ac:dyDescent="0.3">
      <c r="Z106" s="1"/>
    </row>
    <row r="107" spans="26:26" x14ac:dyDescent="0.3">
      <c r="Z107" s="1"/>
    </row>
    <row r="108" spans="26:26" x14ac:dyDescent="0.3">
      <c r="Z108" s="1"/>
    </row>
    <row r="109" spans="26:26" x14ac:dyDescent="0.3">
      <c r="Z109" s="1"/>
    </row>
    <row r="110" spans="26:26" x14ac:dyDescent="0.3">
      <c r="Z110" s="1"/>
    </row>
    <row r="111" spans="26:26" x14ac:dyDescent="0.3">
      <c r="Z111" s="1"/>
    </row>
    <row r="112" spans="26:26" x14ac:dyDescent="0.3">
      <c r="Z112" s="1"/>
    </row>
    <row r="113" spans="26:26" x14ac:dyDescent="0.3">
      <c r="Z113" s="1"/>
    </row>
    <row r="114" spans="26:26" x14ac:dyDescent="0.3">
      <c r="Z114" s="1"/>
    </row>
    <row r="115" spans="26:26" x14ac:dyDescent="0.3">
      <c r="Z115" s="1"/>
    </row>
    <row r="116" spans="26:26" x14ac:dyDescent="0.3">
      <c r="Z116" s="1"/>
    </row>
    <row r="117" spans="26:26" x14ac:dyDescent="0.3">
      <c r="Z117" s="1"/>
    </row>
    <row r="118" spans="26:26" x14ac:dyDescent="0.3">
      <c r="Z118" s="1"/>
    </row>
    <row r="119" spans="26:26" x14ac:dyDescent="0.3">
      <c r="Z119" s="1"/>
    </row>
    <row r="120" spans="26:26" x14ac:dyDescent="0.3">
      <c r="Z120" s="3"/>
    </row>
    <row r="121" spans="26:26" x14ac:dyDescent="0.3">
      <c r="Z121" s="1"/>
    </row>
    <row r="123" spans="26:26" x14ac:dyDescent="0.3">
      <c r="Z123" s="1"/>
    </row>
    <row r="124" spans="26:26" x14ac:dyDescent="0.3">
      <c r="Z124" s="1"/>
    </row>
    <row r="125" spans="26:26" x14ac:dyDescent="0.3">
      <c r="Z125" s="1"/>
    </row>
    <row r="126" spans="26:26" x14ac:dyDescent="0.3">
      <c r="Z126" s="1"/>
    </row>
    <row r="127" spans="26:26" x14ac:dyDescent="0.3">
      <c r="Z127" s="1"/>
    </row>
    <row r="128" spans="26:26" x14ac:dyDescent="0.3">
      <c r="Z128" s="1"/>
    </row>
    <row r="129" spans="26:26" x14ac:dyDescent="0.3">
      <c r="Z129" s="1"/>
    </row>
    <row r="130" spans="26:26" ht="13.5" x14ac:dyDescent="0.3">
      <c r="Z130" s="16"/>
    </row>
    <row r="131" spans="26:26" ht="13.5" x14ac:dyDescent="0.3">
      <c r="Z131" s="16"/>
    </row>
    <row r="132" spans="26:26" ht="13.5" x14ac:dyDescent="0.3">
      <c r="Z132" s="16"/>
    </row>
  </sheetData>
  <mergeCells count="5">
    <mergeCell ref="B4:D4"/>
    <mergeCell ref="G5:H5"/>
    <mergeCell ref="I5:J5"/>
    <mergeCell ref="E4:H4"/>
    <mergeCell ref="I4:J4"/>
  </mergeCells>
  <pageMargins left="0.75" right="0.75" top="1" bottom="1" header="0.5" footer="0.5"/>
  <pageSetup paperSize="9" scale="25" orientation="landscape" verticalDpi="300" r:id="rId1"/>
  <headerFooter alignWithMargins="0">
    <oddHeader>&amp;C&amp;"Verdana"&amp;10&amp;K000000[IN CONFIDENCE]&amp;1#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IRNZRF-1936080746-47733</_dlc_DocId>
    <_dlc_DocIdUrl xmlns="bb3e7710-6c86-4f33-9fa7-57e5751d8f3f">
      <Url>https://irnz.sharepoint.com/sites/RevenueForecasting/_layouts/15/DocIdRedir.aspx?ID=IRNZRF-1936080746-47733</Url>
      <Description>IRNZRF-1936080746-47733</Description>
    </_dlc_DocIdUrl>
    <lcf76f155ced4ddcb4097134ff3c332f xmlns="c5adfe54-fbe5-48bd-85df-7b64eb8cbe32">
      <Terms xmlns="http://schemas.microsoft.com/office/infopath/2007/PartnerControls"/>
    </lcf76f155ced4ddcb4097134ff3c332f>
    <SharedWithUsers xmlns="bb3e7710-6c86-4f33-9fa7-57e5751d8f3f">
      <UserInfo>
        <DisplayName>Sandra Watson</DisplayName>
        <AccountId>19</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8EB11-FA6D-4880-92F1-3D03162CC566}">
  <ds:schemaRefs>
    <ds:schemaRef ds:uri="http://schemas.microsoft.com/sharepoint/events"/>
  </ds:schemaRefs>
</ds:datastoreItem>
</file>

<file path=customXml/itemProps2.xml><?xml version="1.0" encoding="utf-8"?>
<ds:datastoreItem xmlns:ds="http://schemas.openxmlformats.org/officeDocument/2006/customXml" ds:itemID="{A670082C-2BA7-4ABA-958A-13068F5AE47C}">
  <ds:schemaRefs>
    <ds:schemaRef ds:uri="http://schemas.microsoft.com/sharepoint/v3/contenttype/forms"/>
  </ds:schemaRefs>
</ds:datastoreItem>
</file>

<file path=customXml/itemProps3.xml><?xml version="1.0" encoding="utf-8"?>
<ds:datastoreItem xmlns:ds="http://schemas.openxmlformats.org/officeDocument/2006/customXml" ds:itemID="{83160EC9-615A-4F1B-AF8A-0F955D117C77}">
  <ds:schemaRefs>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microsoft.com/sharepoint/v3/fields"/>
    <ds:schemaRef ds:uri="http://www.w3.org/XML/1998/namespace"/>
    <ds:schemaRef ds:uri="http://purl.org/dc/elements/1.1/"/>
    <ds:schemaRef ds:uri="http://schemas.openxmlformats.org/package/2006/metadata/core-properties"/>
    <ds:schemaRef ds:uri="c5adfe54-fbe5-48bd-85df-7b64eb8cbe32"/>
    <ds:schemaRef ds:uri="bb3e7710-6c86-4f33-9fa7-57e5751d8f3f"/>
    <ds:schemaRef ds:uri="http://schemas.microsoft.com/sharepoint/v3"/>
  </ds:schemaRefs>
</ds:datastoreItem>
</file>

<file path=customXml/itemProps4.xml><?xml version="1.0" encoding="utf-8"?>
<ds:datastoreItem xmlns:ds="http://schemas.openxmlformats.org/officeDocument/2006/customXml" ds:itemID="{C331CEE9-D9CC-40F6-9E02-26776DFBA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Chart - trusts and estates</vt:lpstr>
      <vt:lpstr>Table - Trust and estates </vt:lpstr>
    </vt:vector>
  </TitlesOfParts>
  <Company>Inland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Inland Revenue Department</dc:creator>
  <cp:lastModifiedBy>Kirsty Sas</cp:lastModifiedBy>
  <cp:lastPrinted>2009-07-30T02:25:51Z</cp:lastPrinted>
  <dcterms:created xsi:type="dcterms:W3CDTF">2009-07-06T22:30:16Z</dcterms:created>
  <dcterms:modified xsi:type="dcterms:W3CDTF">2023-11-14T21:26:23Z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bbfb72-5dfe-4110-beb8-7d13c4f9c6ee_Enabled">
    <vt:lpwstr>True</vt:lpwstr>
  </property>
  <property fmtid="{D5CDD505-2E9C-101B-9397-08002B2CF9AE}" pid="3" name="MSIP_Label_a7bbfb72-5dfe-4110-beb8-7d13c4f9c6ee_SiteId">
    <vt:lpwstr>fb39e3e9-23a9-404e-93a2-b42a87d94f35</vt:lpwstr>
  </property>
  <property fmtid="{D5CDD505-2E9C-101B-9397-08002B2CF9AE}" pid="4" name="MSIP_Label_a7bbfb72-5dfe-4110-beb8-7d13c4f9c6ee_Owner">
    <vt:lpwstr>sandra.watson@ird.govt.nz</vt:lpwstr>
  </property>
  <property fmtid="{D5CDD505-2E9C-101B-9397-08002B2CF9AE}" pid="5" name="MSIP_Label_a7bbfb72-5dfe-4110-beb8-7d13c4f9c6ee_SetDate">
    <vt:lpwstr>2018-12-03T22:31:15.7962614Z</vt:lpwstr>
  </property>
  <property fmtid="{D5CDD505-2E9C-101B-9397-08002B2CF9AE}" pid="6" name="MSIP_Label_a7bbfb72-5dfe-4110-beb8-7d13c4f9c6ee_Name">
    <vt:lpwstr>IN CONFIDENCE</vt:lpwstr>
  </property>
  <property fmtid="{D5CDD505-2E9C-101B-9397-08002B2CF9AE}" pid="7" name="MSIP_Label_a7bbfb72-5dfe-4110-beb8-7d13c4f9c6ee_Application">
    <vt:lpwstr>Microsoft Azure Information Protection</vt:lpwstr>
  </property>
  <property fmtid="{D5CDD505-2E9C-101B-9397-08002B2CF9AE}" pid="8" name="MSIP_Label_a7bbfb72-5dfe-4110-beb8-7d13c4f9c6ee_Extended_MSFT_Method">
    <vt:lpwstr>Manual</vt:lpwstr>
  </property>
  <property fmtid="{D5CDD505-2E9C-101B-9397-08002B2CF9AE}" pid="9" name="ContentTypeId">
    <vt:lpwstr>0x010100A99A3D3464918141880706C171BD7BAA01008147ACEF40A7FB46ADFA656A8BBDCBF4</vt:lpwstr>
  </property>
  <property fmtid="{D5CDD505-2E9C-101B-9397-08002B2CF9AE}" pid="10" name="Order">
    <vt:r8>100</vt:r8>
  </property>
  <property fmtid="{D5CDD505-2E9C-101B-9397-08002B2CF9AE}" pid="11" name="InformationType">
    <vt:lpwstr/>
  </property>
  <property fmtid="{D5CDD505-2E9C-101B-9397-08002B2CF9AE}" pid="12" name="DocumentStatus">
    <vt:lpwstr/>
  </property>
  <property fmtid="{D5CDD505-2E9C-101B-9397-08002B2CF9AE}" pid="13" name="BusinessUnit">
    <vt:lpwstr/>
  </property>
  <property fmtid="{D5CDD505-2E9C-101B-9397-08002B2CF9AE}" pid="14" name="SecurityClassification">
    <vt:lpwstr/>
  </property>
  <property fmtid="{D5CDD505-2E9C-101B-9397-08002B2CF9AE}" pid="15" name="BusinessActivity">
    <vt:lpwstr/>
  </property>
  <property fmtid="{D5CDD505-2E9C-101B-9397-08002B2CF9AE}" pid="16" name="_dlc_DocIdItemGuid">
    <vt:lpwstr>6f0fd812-a3e6-4b3f-81b6-0be29d9454ee</vt:lpwstr>
  </property>
  <property fmtid="{D5CDD505-2E9C-101B-9397-08002B2CF9AE}" pid="17" name="MediaServiceImageTags">
    <vt:lpwstr/>
  </property>
  <property fmtid="{D5CDD505-2E9C-101B-9397-08002B2CF9AE}" pid="18" name="MSIP_Label_665369cb-4b57-4918-891b-be45ced60474_Enabled">
    <vt:lpwstr>true</vt:lpwstr>
  </property>
  <property fmtid="{D5CDD505-2E9C-101B-9397-08002B2CF9AE}" pid="19" name="MSIP_Label_665369cb-4b57-4918-891b-be45ced60474_SetDate">
    <vt:lpwstr>2023-04-27T04:47:18Z</vt:lpwstr>
  </property>
  <property fmtid="{D5CDD505-2E9C-101B-9397-08002B2CF9AE}" pid="20" name="MSIP_Label_665369cb-4b57-4918-891b-be45ced60474_Method">
    <vt:lpwstr>Privileged</vt:lpwstr>
  </property>
  <property fmtid="{D5CDD505-2E9C-101B-9397-08002B2CF9AE}" pid="21" name="MSIP_Label_665369cb-4b57-4918-891b-be45ced60474_Name">
    <vt:lpwstr>665369cb-4b57-4918-891b-be45ced60474</vt:lpwstr>
  </property>
  <property fmtid="{D5CDD505-2E9C-101B-9397-08002B2CF9AE}" pid="22" name="MSIP_Label_665369cb-4b57-4918-891b-be45ced60474_SiteId">
    <vt:lpwstr>fb39e3e9-23a9-404e-93a2-b42a87d94f35</vt:lpwstr>
  </property>
  <property fmtid="{D5CDD505-2E9C-101B-9397-08002B2CF9AE}" pid="23" name="MSIP_Label_665369cb-4b57-4918-891b-be45ced60474_ActionId">
    <vt:lpwstr>a5fda401-8504-466b-8eab-7461840a9635</vt:lpwstr>
  </property>
  <property fmtid="{D5CDD505-2E9C-101B-9397-08002B2CF9AE}" pid="24" name="MSIP_Label_665369cb-4b57-4918-891b-be45ced60474_ContentBits">
    <vt:lpwstr>1</vt:lpwstr>
  </property>
</Properties>
</file>