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18075" windowHeight="11025"/>
  </bookViews>
  <sheets>
    <sheet name="Total overdue debt" sheetId="6" r:id="rId1"/>
    <sheet name="Archive" sheetId="5" r:id="rId2"/>
  </sheets>
  <calcPr calcId="145621"/>
</workbook>
</file>

<file path=xl/calcChain.xml><?xml version="1.0" encoding="utf-8"?>
<calcChain xmlns="http://schemas.openxmlformats.org/spreadsheetml/2006/main">
  <c r="J12" i="6" l="1"/>
  <c r="J10" i="6"/>
  <c r="I10" i="6"/>
  <c r="P12" i="5" l="1"/>
  <c r="P10" i="5"/>
  <c r="O10" i="5"/>
</calcChain>
</file>

<file path=xl/sharedStrings.xml><?xml version="1.0" encoding="utf-8"?>
<sst xmlns="http://schemas.openxmlformats.org/spreadsheetml/2006/main" count="20" uniqueCount="11">
  <si>
    <t>Debt type</t>
  </si>
  <si>
    <t>Total overdue tax debt ($000,000)</t>
  </si>
  <si>
    <t>Tax customers in debt (cases, 000)</t>
  </si>
  <si>
    <t>Annual overdue tax debt growth (%)</t>
  </si>
  <si>
    <t>Total overdue Child Support debt ($000,000)</t>
  </si>
  <si>
    <t>Child Support customers in debt (cases, 000)</t>
  </si>
  <si>
    <t>Annual overdue Child Support debt growth (%)</t>
  </si>
  <si>
    <t>Grand total ($000,000)</t>
  </si>
  <si>
    <t>Annual grand total growth (%)</t>
  </si>
  <si>
    <t>Total overdue debt, 2008 to 2017 ($000,000)</t>
  </si>
  <si>
    <t>Total overdue debt, 2002 to 2017 ($000,000)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</si>
</sst>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5" fillId="2" borderId="0" xfId="0" applyFont="1" applyFill="1"/>
    <xf numFmtId="0" fontId="3" fillId="2" borderId="6" xfId="0" applyFont="1" applyFill="1" applyBorder="1" applyAlignment="1">
      <alignment vertical="top" wrapText="1"/>
    </xf>
    <xf numFmtId="17" fontId="3" fillId="2" borderId="6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3" fontId="4" fillId="2" borderId="4" xfId="2" applyNumberFormat="1" applyFont="1" applyFill="1" applyBorder="1"/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3" fontId="6" fillId="2" borderId="6" xfId="2" applyNumberFormat="1" applyFont="1" applyFill="1" applyBorder="1"/>
    <xf numFmtId="0" fontId="7" fillId="0" borderId="0" xfId="0" applyFont="1"/>
    <xf numFmtId="3" fontId="3" fillId="2" borderId="3" xfId="1" applyNumberFormat="1" applyFont="1" applyFill="1" applyBorder="1" applyAlignment="1">
      <alignment horizontal="right" wrapText="1"/>
    </xf>
    <xf numFmtId="3" fontId="3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/>
    </xf>
    <xf numFmtId="3" fontId="4" fillId="2" borderId="2" xfId="1" applyNumberFormat="1" applyFont="1" applyFill="1" applyBorder="1" applyAlignment="1">
      <alignment horizontal="right" vertical="top" wrapText="1"/>
    </xf>
    <xf numFmtId="3" fontId="6" fillId="2" borderId="2" xfId="2" applyNumberFormat="1" applyFont="1" applyFill="1" applyBorder="1"/>
    <xf numFmtId="3" fontId="4" fillId="2" borderId="2" xfId="2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 wrapText="1"/>
    </xf>
    <xf numFmtId="3" fontId="4" fillId="2" borderId="4" xfId="2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 vertical="top" wrapText="1"/>
    </xf>
    <xf numFmtId="3" fontId="3" fillId="2" borderId="6" xfId="2" applyNumberFormat="1" applyFont="1" applyFill="1" applyBorder="1"/>
    <xf numFmtId="3" fontId="3" fillId="2" borderId="6" xfId="2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 vertical="top" wrapText="1"/>
    </xf>
    <xf numFmtId="3" fontId="6" fillId="2" borderId="3" xfId="2" applyNumberFormat="1" applyFont="1" applyFill="1" applyBorder="1"/>
    <xf numFmtId="3" fontId="4" fillId="2" borderId="3" xfId="2" applyNumberFormat="1" applyFont="1" applyFill="1" applyBorder="1" applyAlignment="1">
      <alignment horizontal="right"/>
    </xf>
    <xf numFmtId="3" fontId="5" fillId="2" borderId="3" xfId="2" applyNumberFormat="1" applyFont="1" applyFill="1" applyBorder="1" applyAlignment="1">
      <alignment horizontal="right"/>
    </xf>
    <xf numFmtId="3" fontId="5" fillId="2" borderId="2" xfId="4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 wrapText="1"/>
    </xf>
    <xf numFmtId="3" fontId="4" fillId="2" borderId="6" xfId="2" applyNumberFormat="1" applyFont="1" applyFill="1" applyBorder="1" applyAlignment="1">
      <alignment horizontal="right"/>
    </xf>
    <xf numFmtId="3" fontId="4" fillId="2" borderId="4" xfId="1" applyNumberFormat="1" applyFont="1" applyFill="1" applyBorder="1" applyAlignment="1">
      <alignment horizontal="right" vertical="top" wrapText="1"/>
    </xf>
    <xf numFmtId="3" fontId="6" fillId="2" borderId="4" xfId="2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5" fillId="0" borderId="10" xfId="0" applyFont="1" applyBorder="1"/>
    <xf numFmtId="17" fontId="7" fillId="2" borderId="4" xfId="0" applyNumberFormat="1" applyFont="1" applyFill="1" applyBorder="1" applyAlignment="1">
      <alignment horizontal="center" vertical="top" wrapText="1"/>
    </xf>
    <xf numFmtId="3" fontId="5" fillId="2" borderId="2" xfId="2" applyNumberFormat="1" applyFont="1" applyFill="1" applyBorder="1" applyAlignment="1">
      <alignment horizontal="right"/>
    </xf>
    <xf numFmtId="3" fontId="5" fillId="2" borderId="4" xfId="2" applyNumberFormat="1" applyFont="1" applyFill="1" applyBorder="1" applyAlignment="1">
      <alignment horizontal="right"/>
    </xf>
    <xf numFmtId="3" fontId="7" fillId="2" borderId="4" xfId="2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3" fontId="5" fillId="2" borderId="9" xfId="4" applyNumberFormat="1" applyFont="1" applyFill="1" applyBorder="1" applyAlignment="1">
      <alignment horizontal="right"/>
    </xf>
    <xf numFmtId="3" fontId="7" fillId="2" borderId="6" xfId="2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2" xfId="0" applyNumberFormat="1" applyFont="1" applyFill="1" applyBorder="1"/>
    <xf numFmtId="17" fontId="7" fillId="2" borderId="6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10" xfId="0" applyFont="1" applyBorder="1"/>
    <xf numFmtId="0" fontId="8" fillId="0" borderId="0" xfId="0" applyFont="1"/>
    <xf numFmtId="3" fontId="7" fillId="2" borderId="2" xfId="2" applyNumberFormat="1" applyFont="1" applyFill="1" applyBorder="1" applyAlignment="1">
      <alignment horizontal="right"/>
    </xf>
    <xf numFmtId="9" fontId="5" fillId="0" borderId="2" xfId="5" applyFont="1" applyBorder="1"/>
    <xf numFmtId="17" fontId="3" fillId="2" borderId="5" xfId="0" applyNumberFormat="1" applyFont="1" applyFill="1" applyBorder="1" applyAlignment="1">
      <alignment horizontal="center" vertical="top" wrapText="1"/>
    </xf>
    <xf numFmtId="3" fontId="3" fillId="2" borderId="11" xfId="0" applyNumberFormat="1" applyFont="1" applyFill="1" applyBorder="1" applyAlignment="1">
      <alignment horizontal="right"/>
    </xf>
    <xf numFmtId="1" fontId="5" fillId="2" borderId="8" xfId="6" applyNumberFormat="1" applyFont="1" applyFill="1" applyBorder="1"/>
    <xf numFmtId="1" fontId="5" fillId="2" borderId="9" xfId="6" applyNumberFormat="1" applyFont="1" applyFill="1" applyBorder="1"/>
    <xf numFmtId="9" fontId="4" fillId="0" borderId="9" xfId="5" applyFont="1" applyBorder="1"/>
    <xf numFmtId="3" fontId="7" fillId="2" borderId="9" xfId="2" applyNumberFormat="1" applyFont="1" applyFill="1" applyBorder="1" applyAlignment="1">
      <alignment horizontal="right"/>
    </xf>
    <xf numFmtId="3" fontId="5" fillId="2" borderId="11" xfId="2" applyNumberFormat="1" applyFont="1" applyFill="1" applyBorder="1" applyAlignment="1">
      <alignment horizontal="right"/>
    </xf>
    <xf numFmtId="165" fontId="5" fillId="2" borderId="9" xfId="6" applyNumberFormat="1" applyFont="1" applyFill="1" applyBorder="1"/>
    <xf numFmtId="0" fontId="3" fillId="0" borderId="0" xfId="0" applyFont="1"/>
    <xf numFmtId="9" fontId="5" fillId="0" borderId="4" xfId="5" applyFont="1" applyBorder="1"/>
    <xf numFmtId="1" fontId="5" fillId="2" borderId="4" xfId="0" applyNumberFormat="1" applyFont="1" applyFill="1" applyBorder="1"/>
    <xf numFmtId="17" fontId="7" fillId="2" borderId="5" xfId="6" applyNumberFormat="1" applyFont="1" applyFill="1" applyBorder="1" applyAlignment="1">
      <alignment horizontal="center" vertical="top" wrapText="1"/>
    </xf>
    <xf numFmtId="3" fontId="7" fillId="2" borderId="11" xfId="6" applyNumberFormat="1" applyFont="1" applyFill="1" applyBorder="1" applyAlignment="1">
      <alignment horizontal="right"/>
    </xf>
    <xf numFmtId="9" fontId="5" fillId="0" borderId="7" xfId="7" applyFont="1" applyBorder="1"/>
    <xf numFmtId="3" fontId="7" fillId="2" borderId="7" xfId="2" applyNumberFormat="1" applyFont="1" applyFill="1" applyBorder="1" applyAlignment="1">
      <alignment horizontal="right"/>
    </xf>
    <xf numFmtId="165" fontId="5" fillId="2" borderId="7" xfId="6" applyNumberFormat="1" applyFont="1" applyFill="1" applyBorder="1"/>
    <xf numFmtId="3" fontId="3" fillId="0" borderId="3" xfId="0" applyNumberFormat="1" applyFont="1" applyBorder="1" applyAlignment="1">
      <alignment vertical="top" wrapText="1"/>
    </xf>
    <xf numFmtId="3" fontId="3" fillId="2" borderId="3" xfId="1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3" fontId="3" fillId="0" borderId="4" xfId="0" applyNumberFormat="1" applyFont="1" applyBorder="1" applyAlignment="1">
      <alignment vertical="top" wrapText="1"/>
    </xf>
    <xf numFmtId="3" fontId="3" fillId="2" borderId="2" xfId="1" applyNumberFormat="1" applyFont="1" applyFill="1" applyBorder="1" applyAlignment="1">
      <alignment horizontal="right" vertical="top" wrapText="1"/>
    </xf>
    <xf numFmtId="3" fontId="4" fillId="0" borderId="3" xfId="0" applyNumberFormat="1" applyFont="1" applyBorder="1" applyAlignment="1">
      <alignment vertical="top" wrapText="1"/>
    </xf>
  </cellXfs>
  <cellStyles count="8">
    <cellStyle name="Comma" xfId="1" builtinId="3"/>
    <cellStyle name="Normal" xfId="0" builtinId="0"/>
    <cellStyle name="Normal 15" xfId="6"/>
    <cellStyle name="Normal 4" xfId="3"/>
    <cellStyle name="Normal_Sheet1" xfId="2"/>
    <cellStyle name="Percent" xfId="5" builtinId="5"/>
    <cellStyle name="Percent 2" xfId="4"/>
    <cellStyle name="Percent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/>
  </sheetViews>
  <sheetFormatPr defaultRowHeight="12.75" x14ac:dyDescent="0.2"/>
  <cols>
    <col min="1" max="1" width="43.125" customWidth="1"/>
  </cols>
  <sheetData>
    <row r="1" spans="1:11" x14ac:dyDescent="0.2">
      <c r="A1" s="13" t="s">
        <v>9</v>
      </c>
      <c r="B1" s="1"/>
      <c r="C1" s="1"/>
      <c r="D1" s="1"/>
      <c r="E1" s="1"/>
      <c r="F1" s="1"/>
      <c r="G1" s="1"/>
      <c r="H1" s="1"/>
      <c r="I1" s="1"/>
      <c r="J1" s="1"/>
      <c r="K1" s="49"/>
    </row>
    <row r="2" spans="1:11" ht="13.5" thickBot="1" x14ac:dyDescent="0.25">
      <c r="A2" s="1"/>
      <c r="B2" s="1"/>
      <c r="C2" s="1"/>
      <c r="D2" s="1"/>
      <c r="E2" s="1"/>
      <c r="F2" s="1"/>
      <c r="G2" s="1"/>
      <c r="H2" s="1"/>
      <c r="I2" s="38"/>
      <c r="J2" s="38"/>
      <c r="K2" s="50"/>
    </row>
    <row r="3" spans="1:11" ht="13.5" customHeight="1" thickBot="1" x14ac:dyDescent="0.25">
      <c r="A3" s="3" t="s">
        <v>0</v>
      </c>
      <c r="B3" s="4">
        <v>39600</v>
      </c>
      <c r="C3" s="4">
        <v>39965</v>
      </c>
      <c r="D3" s="4">
        <v>40330</v>
      </c>
      <c r="E3" s="4">
        <v>40695</v>
      </c>
      <c r="F3" s="4">
        <v>41061</v>
      </c>
      <c r="G3" s="4">
        <v>41426</v>
      </c>
      <c r="H3" s="4">
        <v>41791</v>
      </c>
      <c r="I3" s="39">
        <v>42156</v>
      </c>
      <c r="J3" s="48">
        <v>42522</v>
      </c>
      <c r="K3" s="54">
        <v>42887</v>
      </c>
    </row>
    <row r="4" spans="1:11" ht="13.5" customHeight="1" x14ac:dyDescent="0.2">
      <c r="A4" s="5" t="s">
        <v>1</v>
      </c>
      <c r="B4" s="14">
        <v>4413.0312009999998</v>
      </c>
      <c r="C4" s="14">
        <v>5061.1495290000003</v>
      </c>
      <c r="D4" s="15">
        <v>5150.5620632200098</v>
      </c>
      <c r="E4" s="15">
        <v>5522.1</v>
      </c>
      <c r="F4" s="15">
        <v>5916.4</v>
      </c>
      <c r="G4" s="15">
        <v>5978.2</v>
      </c>
      <c r="H4" s="16">
        <v>6240.12031862</v>
      </c>
      <c r="I4" s="37">
        <v>6086.1</v>
      </c>
      <c r="J4" s="37">
        <v>5754.7924017300002</v>
      </c>
      <c r="K4" s="55">
        <v>4199</v>
      </c>
    </row>
    <row r="5" spans="1:11" ht="13.5" customHeight="1" x14ac:dyDescent="0.2">
      <c r="A5" s="6" t="s">
        <v>2</v>
      </c>
      <c r="B5" s="17">
        <v>339.18299999999999</v>
      </c>
      <c r="C5" s="17">
        <v>352.84500000000003</v>
      </c>
      <c r="D5" s="43">
        <v>363.81400000000002</v>
      </c>
      <c r="E5" s="43">
        <v>389.947</v>
      </c>
      <c r="F5" s="43">
        <v>408.60500000000002</v>
      </c>
      <c r="G5" s="43">
        <v>436.29899999999998</v>
      </c>
      <c r="H5" s="18">
        <v>435.36</v>
      </c>
      <c r="I5" s="36">
        <v>367.9</v>
      </c>
      <c r="J5" s="46">
        <v>339.19200000000001</v>
      </c>
      <c r="K5" s="56">
        <v>331.14</v>
      </c>
    </row>
    <row r="6" spans="1:11" ht="13.5" customHeight="1" thickBot="1" x14ac:dyDescent="0.25">
      <c r="A6" s="7" t="s">
        <v>3</v>
      </c>
      <c r="B6" s="19">
        <v>20.354111982767282</v>
      </c>
      <c r="C6" s="19">
        <v>14.686466024829734</v>
      </c>
      <c r="D6" s="20">
        <v>2</v>
      </c>
      <c r="E6" s="20">
        <v>7</v>
      </c>
      <c r="F6" s="20">
        <v>7.1401901871508198</v>
      </c>
      <c r="G6" s="20">
        <v>1.0443094177321399</v>
      </c>
      <c r="H6" s="21">
        <v>4.3819501851471099</v>
      </c>
      <c r="I6" s="40">
        <v>-2.5</v>
      </c>
      <c r="J6" s="47">
        <v>-5.4</v>
      </c>
      <c r="K6" s="57">
        <v>-27.042999999999999</v>
      </c>
    </row>
    <row r="7" spans="1:11" ht="13.5" customHeight="1" thickBot="1" x14ac:dyDescent="0.25">
      <c r="A7" s="8"/>
      <c r="B7" s="22"/>
      <c r="C7" s="22"/>
      <c r="D7" s="9"/>
      <c r="E7" s="9"/>
      <c r="F7" s="9"/>
      <c r="G7" s="9"/>
      <c r="H7" s="23"/>
      <c r="I7" s="41"/>
      <c r="J7" s="53"/>
      <c r="K7" s="58"/>
    </row>
    <row r="8" spans="1:11" ht="13.5" customHeight="1" thickBot="1" x14ac:dyDescent="0.25">
      <c r="A8" s="3" t="s">
        <v>4</v>
      </c>
      <c r="B8" s="24">
        <v>1337.8558960000003</v>
      </c>
      <c r="C8" s="24">
        <v>1555.80989</v>
      </c>
      <c r="D8" s="25">
        <v>1944</v>
      </c>
      <c r="E8" s="25">
        <v>2270.62208215999</v>
      </c>
      <c r="F8" s="25">
        <v>2452.35850149</v>
      </c>
      <c r="G8" s="25">
        <v>2780.58069991</v>
      </c>
      <c r="H8" s="26">
        <v>3047.3205579999999</v>
      </c>
      <c r="I8" s="42">
        <v>3275.6654385699999</v>
      </c>
      <c r="J8" s="52">
        <v>3310.8218282600001</v>
      </c>
      <c r="K8" s="59">
        <v>2736.37</v>
      </c>
    </row>
    <row r="9" spans="1:11" ht="13.5" customHeight="1" x14ac:dyDescent="0.2">
      <c r="A9" s="10" t="s">
        <v>5</v>
      </c>
      <c r="B9" s="27">
        <v>132.02600000000001</v>
      </c>
      <c r="C9" s="27">
        <v>134.53399999999999</v>
      </c>
      <c r="D9" s="28">
        <v>139</v>
      </c>
      <c r="E9" s="28">
        <v>141.464</v>
      </c>
      <c r="F9" s="28">
        <v>147.17699999999999</v>
      </c>
      <c r="G9" s="28">
        <v>146.566</v>
      </c>
      <c r="H9" s="29">
        <v>136.239</v>
      </c>
      <c r="I9" s="30">
        <v>129.95400000000001</v>
      </c>
      <c r="J9" s="30">
        <v>122.81699999999999</v>
      </c>
      <c r="K9" s="60">
        <v>117.959</v>
      </c>
    </row>
    <row r="10" spans="1:11" ht="13.5" customHeight="1" thickBot="1" x14ac:dyDescent="0.25">
      <c r="A10" s="7" t="s">
        <v>6</v>
      </c>
      <c r="B10" s="19">
        <v>14.568017680300779</v>
      </c>
      <c r="C10" s="19">
        <v>16.291290762454409</v>
      </c>
      <c r="D10" s="20">
        <v>25</v>
      </c>
      <c r="E10" s="20">
        <v>16.8</v>
      </c>
      <c r="F10" s="20">
        <v>8</v>
      </c>
      <c r="G10" s="20">
        <v>13.4</v>
      </c>
      <c r="H10" s="21">
        <v>9.5929551010202108</v>
      </c>
      <c r="I10" s="31">
        <f>((I8-H8)/H8)*100</f>
        <v>7.4933003018187883</v>
      </c>
      <c r="J10" s="31">
        <f>((J8-I8)/I8)*100</f>
        <v>1.0732594750380799</v>
      </c>
      <c r="K10" s="44">
        <v>-17.399999999999999</v>
      </c>
    </row>
    <row r="11" spans="1:11" ht="13.5" customHeight="1" thickBot="1" x14ac:dyDescent="0.25">
      <c r="A11" s="11"/>
      <c r="B11" s="32"/>
      <c r="C11" s="32"/>
      <c r="D11" s="12"/>
      <c r="E11" s="12"/>
      <c r="F11" s="12"/>
      <c r="G11" s="12"/>
      <c r="H11" s="33"/>
      <c r="I11" s="41"/>
      <c r="J11" s="53"/>
      <c r="K11" s="58"/>
    </row>
    <row r="12" spans="1:11" ht="13.5" customHeight="1" thickBot="1" x14ac:dyDescent="0.25">
      <c r="A12" s="3" t="s">
        <v>7</v>
      </c>
      <c r="B12" s="24">
        <v>5750.8870969999998</v>
      </c>
      <c r="C12" s="24">
        <v>6616.9594190000007</v>
      </c>
      <c r="D12" s="25">
        <v>7094.5620632200098</v>
      </c>
      <c r="E12" s="25">
        <v>7793</v>
      </c>
      <c r="F12" s="25">
        <v>8368.7585014899996</v>
      </c>
      <c r="G12" s="25">
        <v>8758.7806999099994</v>
      </c>
      <c r="H12" s="26">
        <v>9287.4408766199995</v>
      </c>
      <c r="I12" s="45">
        <v>9361.7999999999993</v>
      </c>
      <c r="J12" s="52">
        <f>(J4+J8)</f>
        <v>9065.6142299900002</v>
      </c>
      <c r="K12" s="59">
        <v>6934.87</v>
      </c>
    </row>
    <row r="13" spans="1:11" ht="13.5" customHeight="1" thickBot="1" x14ac:dyDescent="0.25">
      <c r="A13" s="8" t="s">
        <v>8</v>
      </c>
      <c r="B13" s="34">
        <v>18.956505832228999</v>
      </c>
      <c r="C13" s="34">
        <v>15.059803946625818</v>
      </c>
      <c r="D13" s="35">
        <v>7</v>
      </c>
      <c r="E13" s="35">
        <v>10</v>
      </c>
      <c r="F13" s="35">
        <v>7.4</v>
      </c>
      <c r="G13" s="35">
        <v>4.7</v>
      </c>
      <c r="H13" s="23">
        <v>6.0362541172865498</v>
      </c>
      <c r="I13" s="41">
        <v>0.8</v>
      </c>
      <c r="J13" s="47">
        <v>-3</v>
      </c>
      <c r="K13" s="61">
        <v>-0.23503583716823903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workbookViewId="0"/>
  </sheetViews>
  <sheetFormatPr defaultRowHeight="12.75" x14ac:dyDescent="0.2"/>
  <cols>
    <col min="1" max="1" width="39.5" style="2" customWidth="1"/>
    <col min="2" max="2" width="9.125" style="2" bestFit="1" customWidth="1"/>
    <col min="3" max="3" width="9" style="2" customWidth="1"/>
    <col min="4" max="4" width="10.125" style="2" bestFit="1" customWidth="1"/>
    <col min="5" max="10" width="9" style="2"/>
    <col min="11" max="12" width="9" style="1"/>
    <col min="13" max="13" width="9" style="1" customWidth="1"/>
    <col min="14" max="15" width="9" style="1"/>
    <col min="16" max="16" width="9" style="1" customWidth="1"/>
    <col min="17" max="31" width="9" style="1"/>
    <col min="32" max="16384" width="9" style="2"/>
  </cols>
  <sheetData>
    <row r="1" spans="1:17" s="1" customFormat="1" x14ac:dyDescent="0.2">
      <c r="A1" s="62" t="s">
        <v>10</v>
      </c>
      <c r="B1" s="51"/>
    </row>
    <row r="2" spans="1:17" s="1" customFormat="1" ht="13.5" thickBot="1" x14ac:dyDescent="0.25">
      <c r="K2" s="38"/>
      <c r="L2" s="38"/>
      <c r="O2" s="38"/>
      <c r="P2" s="38"/>
      <c r="Q2" s="38"/>
    </row>
    <row r="3" spans="1:17" s="1" customFormat="1" ht="13.5" thickBot="1" x14ac:dyDescent="0.25">
      <c r="A3" s="3" t="s">
        <v>0</v>
      </c>
      <c r="B3" s="4">
        <v>37408</v>
      </c>
      <c r="C3" s="4">
        <v>37773</v>
      </c>
      <c r="D3" s="4">
        <v>38139</v>
      </c>
      <c r="E3" s="4">
        <v>38504</v>
      </c>
      <c r="F3" s="4">
        <v>38869</v>
      </c>
      <c r="G3" s="4">
        <v>39234</v>
      </c>
      <c r="H3" s="4">
        <v>39600</v>
      </c>
      <c r="I3" s="4">
        <v>39965</v>
      </c>
      <c r="J3" s="4">
        <v>40330</v>
      </c>
      <c r="K3" s="4">
        <v>40695</v>
      </c>
      <c r="L3" s="4">
        <v>41061</v>
      </c>
      <c r="M3" s="4">
        <v>41426</v>
      </c>
      <c r="N3" s="4">
        <v>41791</v>
      </c>
      <c r="O3" s="39">
        <v>42156</v>
      </c>
      <c r="P3" s="39">
        <v>42522</v>
      </c>
      <c r="Q3" s="65">
        <v>42887</v>
      </c>
    </row>
    <row r="4" spans="1:17" s="1" customFormat="1" x14ac:dyDescent="0.2">
      <c r="A4" s="5" t="s">
        <v>1</v>
      </c>
      <c r="B4" s="70">
        <v>1942.9992</v>
      </c>
      <c r="C4" s="70">
        <v>2352.3376210000001</v>
      </c>
      <c r="D4" s="70">
        <v>2404.560348</v>
      </c>
      <c r="E4" s="71">
        <v>2884.4960120000001</v>
      </c>
      <c r="F4" s="71">
        <v>3516.9073549999998</v>
      </c>
      <c r="G4" s="14">
        <v>3666.7057970000001</v>
      </c>
      <c r="H4" s="14">
        <v>4413.0312009999998</v>
      </c>
      <c r="I4" s="14">
        <v>5061.1495290000003</v>
      </c>
      <c r="J4" s="15">
        <v>5150.5620632200098</v>
      </c>
      <c r="K4" s="15">
        <v>5522.1</v>
      </c>
      <c r="L4" s="15">
        <v>5916.4</v>
      </c>
      <c r="M4" s="15">
        <v>5978.2</v>
      </c>
      <c r="N4" s="16">
        <v>6240.12031862</v>
      </c>
      <c r="O4" s="37">
        <v>6086.1</v>
      </c>
      <c r="P4" s="37">
        <v>5754.7924017300002</v>
      </c>
      <c r="Q4" s="66">
        <v>4198.5</v>
      </c>
    </row>
    <row r="5" spans="1:17" s="1" customFormat="1" x14ac:dyDescent="0.2">
      <c r="A5" s="6" t="s">
        <v>2</v>
      </c>
      <c r="B5" s="72">
        <v>279.58800000000002</v>
      </c>
      <c r="C5" s="72">
        <v>265.06</v>
      </c>
      <c r="D5" s="72">
        <v>255.59200000000001</v>
      </c>
      <c r="E5" s="73">
        <v>276.92599999999999</v>
      </c>
      <c r="F5" s="73">
        <v>277.935</v>
      </c>
      <c r="G5" s="17">
        <v>281.07400000000001</v>
      </c>
      <c r="H5" s="17">
        <v>339.18299999999999</v>
      </c>
      <c r="I5" s="17">
        <v>352.84500000000003</v>
      </c>
      <c r="J5" s="43">
        <v>363.81400000000002</v>
      </c>
      <c r="K5" s="43">
        <v>389.947</v>
      </c>
      <c r="L5" s="43">
        <v>408.60500000000002</v>
      </c>
      <c r="M5" s="43">
        <v>436.29899999999998</v>
      </c>
      <c r="N5" s="18">
        <v>435.36</v>
      </c>
      <c r="O5" s="36">
        <v>367.9</v>
      </c>
      <c r="P5" s="46">
        <v>339.19200000000001</v>
      </c>
      <c r="Q5" s="56">
        <v>331.14</v>
      </c>
    </row>
    <row r="6" spans="1:17" s="1" customFormat="1" ht="13.5" thickBot="1" x14ac:dyDescent="0.25">
      <c r="A6" s="7" t="s">
        <v>3</v>
      </c>
      <c r="B6" s="74"/>
      <c r="C6" s="74">
        <v>21.067348921193592</v>
      </c>
      <c r="D6" s="74">
        <v>2.2200353611570223</v>
      </c>
      <c r="E6" s="19">
        <v>19.95939359139761</v>
      </c>
      <c r="F6" s="19">
        <v>21.924500514788708</v>
      </c>
      <c r="G6" s="19">
        <v>4.2593798152524904</v>
      </c>
      <c r="H6" s="19">
        <v>20.354111982767282</v>
      </c>
      <c r="I6" s="19">
        <v>14.686466024829734</v>
      </c>
      <c r="J6" s="20">
        <v>2</v>
      </c>
      <c r="K6" s="20">
        <v>7</v>
      </c>
      <c r="L6" s="20">
        <v>7.1401901871508198</v>
      </c>
      <c r="M6" s="20">
        <v>1.0443094177321399</v>
      </c>
      <c r="N6" s="21">
        <v>4.3819501851471099</v>
      </c>
      <c r="O6" s="40">
        <v>-2.5</v>
      </c>
      <c r="P6" s="47">
        <v>-5.4</v>
      </c>
      <c r="Q6" s="57">
        <v>-27.042999999999999</v>
      </c>
    </row>
    <row r="7" spans="1:17" s="1" customFormat="1" ht="13.5" thickBot="1" x14ac:dyDescent="0.25">
      <c r="A7" s="8"/>
      <c r="B7" s="75"/>
      <c r="C7" s="75"/>
      <c r="D7" s="75"/>
      <c r="E7" s="76"/>
      <c r="F7" s="76"/>
      <c r="G7" s="22"/>
      <c r="H7" s="22"/>
      <c r="I7" s="22"/>
      <c r="J7" s="9"/>
      <c r="K7" s="9"/>
      <c r="L7" s="9"/>
      <c r="M7" s="9"/>
      <c r="N7" s="23"/>
      <c r="O7" s="41"/>
      <c r="P7" s="63"/>
      <c r="Q7" s="67"/>
    </row>
    <row r="8" spans="1:17" s="1" customFormat="1" ht="13.5" thickBot="1" x14ac:dyDescent="0.25">
      <c r="A8" s="3" t="s">
        <v>4</v>
      </c>
      <c r="B8" s="77">
        <v>560.83274600000004</v>
      </c>
      <c r="C8" s="77">
        <v>696.00230099999999</v>
      </c>
      <c r="D8" s="77">
        <v>806.28165000000001</v>
      </c>
      <c r="E8" s="78">
        <v>954.16899599999999</v>
      </c>
      <c r="F8" s="78">
        <v>1081.881672</v>
      </c>
      <c r="G8" s="24">
        <v>1167.7394119999999</v>
      </c>
      <c r="H8" s="24">
        <v>1337.8558960000003</v>
      </c>
      <c r="I8" s="24">
        <v>1555.80989</v>
      </c>
      <c r="J8" s="25">
        <v>1944</v>
      </c>
      <c r="K8" s="25">
        <v>2270.62208215999</v>
      </c>
      <c r="L8" s="25">
        <v>2452.35850149</v>
      </c>
      <c r="M8" s="25">
        <v>2780.58069991</v>
      </c>
      <c r="N8" s="26">
        <v>3047.3205579999999</v>
      </c>
      <c r="O8" s="42">
        <v>3275.6654385699999</v>
      </c>
      <c r="P8" s="42">
        <v>3310.8218282600001</v>
      </c>
      <c r="Q8" s="68">
        <v>2736.37</v>
      </c>
    </row>
    <row r="9" spans="1:17" s="1" customFormat="1" x14ac:dyDescent="0.2">
      <c r="A9" s="10" t="s">
        <v>5</v>
      </c>
      <c r="B9" s="79">
        <v>121.27500000000001</v>
      </c>
      <c r="C9" s="79">
        <v>124.083</v>
      </c>
      <c r="D9" s="79">
        <v>128.10499999999999</v>
      </c>
      <c r="E9" s="27">
        <v>136.005</v>
      </c>
      <c r="F9" s="27">
        <v>131.602</v>
      </c>
      <c r="G9" s="27">
        <v>130.863</v>
      </c>
      <c r="H9" s="27">
        <v>132.02600000000001</v>
      </c>
      <c r="I9" s="27">
        <v>134.53399999999999</v>
      </c>
      <c r="J9" s="28">
        <v>139</v>
      </c>
      <c r="K9" s="28">
        <v>141.464</v>
      </c>
      <c r="L9" s="28">
        <v>147.17699999999999</v>
      </c>
      <c r="M9" s="28">
        <v>146.566</v>
      </c>
      <c r="N9" s="29">
        <v>136.239</v>
      </c>
      <c r="O9" s="30">
        <v>129.95400000000001</v>
      </c>
      <c r="P9" s="30">
        <v>122.81699999999999</v>
      </c>
      <c r="Q9" s="60">
        <v>117.959</v>
      </c>
    </row>
    <row r="10" spans="1:17" s="1" customFormat="1" ht="13.5" thickBot="1" x14ac:dyDescent="0.25">
      <c r="A10" s="7" t="s">
        <v>6</v>
      </c>
      <c r="B10" s="74"/>
      <c r="C10" s="74">
        <v>24.101580366707033</v>
      </c>
      <c r="D10" s="74">
        <v>15.844681668660176</v>
      </c>
      <c r="E10" s="19">
        <v>18.341896532061718</v>
      </c>
      <c r="F10" s="19">
        <v>13.384701927581807</v>
      </c>
      <c r="G10" s="19">
        <v>7.9359639988429276</v>
      </c>
      <c r="H10" s="19">
        <v>14.568017680300779</v>
      </c>
      <c r="I10" s="19">
        <v>16.291290762454409</v>
      </c>
      <c r="J10" s="20">
        <v>25</v>
      </c>
      <c r="K10" s="20">
        <v>16.8</v>
      </c>
      <c r="L10" s="20">
        <v>8</v>
      </c>
      <c r="M10" s="20">
        <v>13.4</v>
      </c>
      <c r="N10" s="21">
        <v>9.5929551010202108</v>
      </c>
      <c r="O10" s="31">
        <f>((O8-N8)/N8)*100</f>
        <v>7.4933003018187883</v>
      </c>
      <c r="P10" s="31">
        <f>((P8-O8)/O8)*100</f>
        <v>1.0732594750380799</v>
      </c>
      <c r="Q10" s="44">
        <v>-17.399999999999999</v>
      </c>
    </row>
    <row r="11" spans="1:17" s="1" customFormat="1" ht="13.5" thickBot="1" x14ac:dyDescent="0.25">
      <c r="A11" s="11"/>
      <c r="B11" s="75"/>
      <c r="C11" s="75"/>
      <c r="D11" s="75"/>
      <c r="E11" s="76"/>
      <c r="F11" s="76"/>
      <c r="G11" s="32"/>
      <c r="H11" s="32"/>
      <c r="I11" s="32"/>
      <c r="J11" s="12"/>
      <c r="K11" s="12"/>
      <c r="L11" s="12"/>
      <c r="M11" s="12"/>
      <c r="N11" s="33"/>
      <c r="O11" s="41"/>
      <c r="P11" s="63"/>
      <c r="Q11" s="67"/>
    </row>
    <row r="12" spans="1:17" s="1" customFormat="1" ht="13.5" thickBot="1" x14ac:dyDescent="0.25">
      <c r="A12" s="3" t="s">
        <v>7</v>
      </c>
      <c r="B12" s="77">
        <v>2503.8319460000002</v>
      </c>
      <c r="C12" s="77">
        <v>3048.3399220000001</v>
      </c>
      <c r="D12" s="77">
        <v>3210.8419979999999</v>
      </c>
      <c r="E12" s="78">
        <v>3838.6650079999999</v>
      </c>
      <c r="F12" s="78">
        <v>4598.7890269999998</v>
      </c>
      <c r="G12" s="24">
        <v>4834.4452089999995</v>
      </c>
      <c r="H12" s="24">
        <v>5750.8870969999998</v>
      </c>
      <c r="I12" s="24">
        <v>6616.9594190000007</v>
      </c>
      <c r="J12" s="25">
        <v>7094.5620632200098</v>
      </c>
      <c r="K12" s="25">
        <v>7793</v>
      </c>
      <c r="L12" s="25">
        <v>8368.7585014899996</v>
      </c>
      <c r="M12" s="25">
        <v>8758.7806999099994</v>
      </c>
      <c r="N12" s="26">
        <v>9287.4408766199995</v>
      </c>
      <c r="O12" s="45">
        <v>9361.7999999999993</v>
      </c>
      <c r="P12" s="42">
        <f>(P4+P8)</f>
        <v>9065.6142299900002</v>
      </c>
      <c r="Q12" s="68">
        <v>6934.87</v>
      </c>
    </row>
    <row r="13" spans="1:17" s="1" customFormat="1" ht="13.5" thickBot="1" x14ac:dyDescent="0.25">
      <c r="A13" s="8" t="s">
        <v>8</v>
      </c>
      <c r="B13" s="75"/>
      <c r="C13" s="75">
        <v>21.746985730007928</v>
      </c>
      <c r="D13" s="75">
        <v>5.3308384287203436</v>
      </c>
      <c r="E13" s="19">
        <v>19.553220320123646</v>
      </c>
      <c r="F13" s="19">
        <v>19.80178049962311</v>
      </c>
      <c r="G13" s="34">
        <v>5.1243094783525871</v>
      </c>
      <c r="H13" s="34">
        <v>18.956505832228999</v>
      </c>
      <c r="I13" s="34">
        <v>15.059803946625818</v>
      </c>
      <c r="J13" s="35">
        <v>7</v>
      </c>
      <c r="K13" s="35">
        <v>10</v>
      </c>
      <c r="L13" s="35">
        <v>7.4</v>
      </c>
      <c r="M13" s="35">
        <v>4.7</v>
      </c>
      <c r="N13" s="23">
        <v>6.0362541172865498</v>
      </c>
      <c r="O13" s="41">
        <v>0.8</v>
      </c>
      <c r="P13" s="64">
        <v>-3</v>
      </c>
      <c r="Q13" s="69">
        <v>-0.23503583716823903</v>
      </c>
    </row>
    <row r="14" spans="1:17" s="1" customFormat="1" x14ac:dyDescent="0.2"/>
    <row r="15" spans="1:17" s="1" customFormat="1" x14ac:dyDescent="0.2"/>
    <row r="16" spans="1:17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overdue debt</vt:lpstr>
      <vt:lpstr>Archive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O'Connor</dc:creator>
  <cp:lastModifiedBy>Michael O'Connor</cp:lastModifiedBy>
  <cp:lastPrinted>2016-10-27T02:41:29Z</cp:lastPrinted>
  <dcterms:created xsi:type="dcterms:W3CDTF">2014-10-29T22:54:35Z</dcterms:created>
  <dcterms:modified xsi:type="dcterms:W3CDTF">2017-11-30T21:51:33Z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